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aneshkumarpandiarajan/Documents/Thesis/CalculateMetrics/"/>
    </mc:Choice>
  </mc:AlternateContent>
  <xr:revisionPtr revIDLastSave="0" documentId="8_{374E4DF0-C481-6F4D-89F6-A8894A49DA87}" xr6:coauthVersionLast="47" xr6:coauthVersionMax="47" xr10:uidLastSave="{00000000-0000-0000-0000-000000000000}"/>
  <bookViews>
    <workbookView xWindow="0" yWindow="760" windowWidth="30240" windowHeight="18880" activeTab="10" xr2:uid="{636B0039-1131-F14B-8A70-F3D7388462E0}"/>
  </bookViews>
  <sheets>
    <sheet name="Summary" sheetId="11" r:id="rId1"/>
    <sheet name="ESPN" sheetId="1" r:id="rId2"/>
    <sheet name="CRICBUZZ" sheetId="2" r:id="rId3"/>
    <sheet name="ESPNCRICINFO" sheetId="3" r:id="rId4"/>
    <sheet name="SI" sheetId="4" r:id="rId5"/>
    <sheet name="NFL" sheetId="5" r:id="rId6"/>
    <sheet name="GOAL" sheetId="6" r:id="rId7"/>
    <sheet name="SPORTSKEEDA" sheetId="7" r:id="rId8"/>
    <sheet name="YAHOOSPORTS" sheetId="8" r:id="rId9"/>
    <sheet name="LIVESCORES" sheetId="9" r:id="rId10"/>
    <sheet name="CBS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8" l="1"/>
  <c r="J28" i="8"/>
  <c r="J26" i="8"/>
  <c r="J23" i="8"/>
  <c r="J28" i="7"/>
  <c r="J27" i="7"/>
  <c r="J21" i="10"/>
  <c r="J29" i="10"/>
  <c r="J30" i="10"/>
  <c r="J28" i="10"/>
  <c r="J27" i="10"/>
  <c r="J26" i="10"/>
  <c r="J25" i="10"/>
  <c r="J24" i="10"/>
  <c r="J23" i="10"/>
  <c r="J22" i="10"/>
  <c r="J21" i="9"/>
  <c r="J30" i="9"/>
  <c r="J29" i="9"/>
  <c r="J28" i="9"/>
  <c r="J27" i="9"/>
  <c r="J26" i="9"/>
  <c r="J25" i="9"/>
  <c r="J24" i="9"/>
  <c r="J23" i="9"/>
  <c r="J22" i="9"/>
  <c r="J30" i="8"/>
  <c r="J27" i="8"/>
  <c r="J25" i="8"/>
  <c r="J24" i="8"/>
  <c r="J22" i="8"/>
  <c r="J21" i="8"/>
  <c r="J23" i="7"/>
  <c r="J26" i="7"/>
  <c r="J25" i="7"/>
  <c r="J24" i="7"/>
  <c r="J22" i="7"/>
  <c r="J21" i="7"/>
  <c r="J20" i="7"/>
  <c r="J19" i="7"/>
  <c r="J30" i="6"/>
  <c r="J29" i="6"/>
  <c r="J27" i="6"/>
  <c r="J28" i="6"/>
  <c r="J25" i="6"/>
  <c r="J26" i="6"/>
  <c r="J24" i="6"/>
  <c r="J23" i="6"/>
  <c r="J22" i="6"/>
  <c r="J21" i="6"/>
  <c r="J27" i="5"/>
  <c r="J30" i="5"/>
  <c r="J29" i="5"/>
  <c r="J28" i="5"/>
  <c r="J26" i="5"/>
  <c r="J25" i="5"/>
  <c r="J24" i="5"/>
  <c r="J23" i="5"/>
  <c r="J22" i="5"/>
  <c r="J21" i="5"/>
  <c r="J28" i="4"/>
  <c r="J29" i="4"/>
  <c r="J27" i="4"/>
  <c r="J26" i="4"/>
  <c r="J25" i="4"/>
  <c r="J24" i="4"/>
  <c r="J23" i="4"/>
  <c r="J22" i="4"/>
  <c r="J21" i="4"/>
  <c r="J20" i="4"/>
  <c r="J19" i="3"/>
  <c r="J27" i="3"/>
  <c r="J25" i="3"/>
  <c r="J28" i="3"/>
  <c r="J26" i="3"/>
  <c r="J24" i="3"/>
  <c r="J23" i="3"/>
  <c r="J22" i="3"/>
  <c r="J21" i="3"/>
  <c r="J20" i="3"/>
  <c r="J28" i="2"/>
  <c r="J25" i="2"/>
  <c r="J24" i="2"/>
  <c r="J27" i="2"/>
  <c r="J26" i="2"/>
  <c r="J23" i="2"/>
  <c r="J22" i="2"/>
  <c r="J21" i="2"/>
  <c r="J20" i="2"/>
  <c r="J19" i="2"/>
  <c r="J29" i="1"/>
  <c r="J28" i="1"/>
  <c r="J27" i="1"/>
  <c r="J26" i="1"/>
  <c r="J25" i="1"/>
  <c r="J24" i="1"/>
  <c r="J23" i="1"/>
  <c r="J22" i="1"/>
  <c r="J21" i="1"/>
  <c r="J20" i="1"/>
  <c r="K15" i="10"/>
  <c r="J14" i="10"/>
  <c r="K14" i="10"/>
  <c r="K13" i="10"/>
  <c r="K13" i="9"/>
  <c r="K14" i="9"/>
  <c r="J14" i="9"/>
  <c r="K14" i="8"/>
  <c r="J14" i="8"/>
  <c r="J14" i="7"/>
  <c r="K14" i="7"/>
  <c r="K14" i="6"/>
  <c r="J14" i="6"/>
  <c r="K14" i="5"/>
  <c r="J14" i="5"/>
  <c r="J14" i="4"/>
  <c r="K14" i="4"/>
  <c r="J14" i="3"/>
  <c r="K14" i="3"/>
  <c r="J14" i="2"/>
  <c r="J14" i="1"/>
  <c r="K14" i="2"/>
  <c r="K14" i="1"/>
  <c r="J13" i="10"/>
  <c r="K12" i="10"/>
  <c r="J12" i="10"/>
  <c r="K11" i="10"/>
  <c r="J11" i="10"/>
  <c r="K10" i="10"/>
  <c r="J10" i="10"/>
  <c r="K9" i="10"/>
  <c r="J9" i="10"/>
  <c r="K8" i="10"/>
  <c r="J8" i="10"/>
  <c r="K7" i="10"/>
  <c r="J7" i="10"/>
  <c r="K6" i="10"/>
  <c r="J6" i="10"/>
  <c r="K5" i="10"/>
  <c r="J5" i="10"/>
  <c r="K4" i="10"/>
  <c r="J4" i="10"/>
  <c r="J13" i="9"/>
  <c r="K12" i="9"/>
  <c r="J12" i="9"/>
  <c r="K11" i="9"/>
  <c r="J11" i="9"/>
  <c r="K10" i="9"/>
  <c r="J10" i="9"/>
  <c r="K9" i="9"/>
  <c r="J9" i="9"/>
  <c r="K8" i="9"/>
  <c r="J8" i="9"/>
  <c r="K7" i="9"/>
  <c r="K15" i="9" s="1"/>
  <c r="J7" i="9"/>
  <c r="K6" i="9"/>
  <c r="J6" i="9"/>
  <c r="K5" i="9"/>
  <c r="J5" i="9"/>
  <c r="K4" i="9"/>
  <c r="J4" i="9"/>
  <c r="K15" i="8"/>
  <c r="K13" i="8"/>
  <c r="J13" i="8"/>
  <c r="K12" i="8"/>
  <c r="J12" i="8"/>
  <c r="K11" i="8"/>
  <c r="J11" i="8"/>
  <c r="K10" i="8"/>
  <c r="J10" i="8"/>
  <c r="J15" i="8" s="1"/>
  <c r="K9" i="8"/>
  <c r="J9" i="8"/>
  <c r="K8" i="8"/>
  <c r="J8" i="8"/>
  <c r="K7" i="8"/>
  <c r="J7" i="8"/>
  <c r="K6" i="8"/>
  <c r="J6" i="8"/>
  <c r="K5" i="8"/>
  <c r="J5" i="8"/>
  <c r="K4" i="8"/>
  <c r="J4" i="8"/>
  <c r="K13" i="7"/>
  <c r="J13" i="7"/>
  <c r="K12" i="7"/>
  <c r="J12" i="7"/>
  <c r="K11" i="7"/>
  <c r="J11" i="7"/>
  <c r="K10" i="7"/>
  <c r="J10" i="7"/>
  <c r="K9" i="7"/>
  <c r="J9" i="7"/>
  <c r="K8" i="7"/>
  <c r="J8" i="7"/>
  <c r="K7" i="7"/>
  <c r="J7" i="7"/>
  <c r="K6" i="7"/>
  <c r="J6" i="7"/>
  <c r="K5" i="7"/>
  <c r="J5" i="7"/>
  <c r="K4" i="7"/>
  <c r="J4" i="7"/>
  <c r="K13" i="6"/>
  <c r="J13" i="6"/>
  <c r="K12" i="6"/>
  <c r="J12" i="6"/>
  <c r="K11" i="6"/>
  <c r="J11" i="6"/>
  <c r="K10" i="6"/>
  <c r="J10" i="6"/>
  <c r="K9" i="6"/>
  <c r="J9" i="6"/>
  <c r="K8" i="6"/>
  <c r="J8" i="6"/>
  <c r="K7" i="6"/>
  <c r="K15" i="6" s="1"/>
  <c r="J7" i="6"/>
  <c r="K6" i="6"/>
  <c r="J6" i="6"/>
  <c r="K5" i="6"/>
  <c r="J5" i="6"/>
  <c r="K4" i="6"/>
  <c r="J4" i="6"/>
  <c r="K13" i="5"/>
  <c r="J13" i="5"/>
  <c r="K12" i="5"/>
  <c r="J12" i="5"/>
  <c r="K11" i="5"/>
  <c r="J11" i="5"/>
  <c r="K10" i="5"/>
  <c r="J10" i="5"/>
  <c r="K9" i="5"/>
  <c r="J9" i="5"/>
  <c r="K8" i="5"/>
  <c r="J8" i="5"/>
  <c r="K7" i="5"/>
  <c r="J7" i="5"/>
  <c r="K6" i="5"/>
  <c r="J6" i="5"/>
  <c r="K5" i="5"/>
  <c r="J5" i="5"/>
  <c r="K4" i="5"/>
  <c r="K15" i="5" s="1"/>
  <c r="J4" i="5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K6" i="4"/>
  <c r="J6" i="4"/>
  <c r="J15" i="4" s="1"/>
  <c r="K5" i="4"/>
  <c r="J5" i="4"/>
  <c r="K4" i="4"/>
  <c r="K15" i="4" s="1"/>
  <c r="J4" i="4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J15" i="3" s="1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K4" i="2"/>
  <c r="J4" i="2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15" i="3" l="1"/>
  <c r="J15" i="5"/>
  <c r="K15" i="2"/>
  <c r="K15" i="1"/>
  <c r="K15" i="7"/>
  <c r="J15" i="6"/>
  <c r="J15" i="7"/>
  <c r="J15" i="9"/>
  <c r="J15" i="10"/>
  <c r="J15" i="2"/>
  <c r="J15" i="1"/>
</calcChain>
</file>

<file path=xl/sharedStrings.xml><?xml version="1.0" encoding="utf-8"?>
<sst xmlns="http://schemas.openxmlformats.org/spreadsheetml/2006/main" count="674" uniqueCount="83">
  <si>
    <t>Activity</t>
  </si>
  <si>
    <t>Reviewer</t>
  </si>
  <si>
    <t>1_S</t>
  </si>
  <si>
    <t>2_n</t>
  </si>
  <si>
    <t>3_n</t>
  </si>
  <si>
    <t>4_n</t>
  </si>
  <si>
    <t>Sign Up</t>
  </si>
  <si>
    <t>Login</t>
  </si>
  <si>
    <t>View Account</t>
  </si>
  <si>
    <t>Browse Homepage</t>
  </si>
  <si>
    <t>Search for Information</t>
  </si>
  <si>
    <t>Navigate to different sections within the page</t>
  </si>
  <si>
    <t>Logout</t>
  </si>
  <si>
    <t>Forgot Password/ Email</t>
  </si>
  <si>
    <t>View Live Scores</t>
  </si>
  <si>
    <t>View Videos</t>
  </si>
  <si>
    <t>View Advertisements</t>
  </si>
  <si>
    <t>Average with Not Applicable</t>
  </si>
  <si>
    <t>Average without Not Applicable</t>
  </si>
  <si>
    <t>Overall</t>
  </si>
  <si>
    <t>With Not applicable</t>
  </si>
  <si>
    <t>Without Not Applicable</t>
  </si>
  <si>
    <t>SCORE</t>
  </si>
  <si>
    <t>Make it 5 - current value</t>
  </si>
  <si>
    <t>Ignore not applicable values in average values</t>
  </si>
  <si>
    <t>Come up with scores for each of the heuristic questions for each site</t>
  </si>
  <si>
    <t>Draft for Sustainability score</t>
  </si>
  <si>
    <t>NA</t>
  </si>
  <si>
    <t>Hueristic Scores</t>
  </si>
  <si>
    <t>The website effectively communicates loading progress and status changes when performing the task</t>
  </si>
  <si>
    <t>The website uses language and concepts that align with users' expectations and real-world experiences.</t>
  </si>
  <si>
    <t>I feel in control of my interactions while performing the task</t>
  </si>
  <si>
    <t>The design elements and navigation patterns are consistent across different pages for the task.</t>
  </si>
  <si>
    <t>The website effectively prevents me from making mistakes or guides me in correcting them when performing the task</t>
  </si>
  <si>
    <t>I can easily find relevant options and information without having to remember specific details or paths when performing the task</t>
  </si>
  <si>
    <t>Experienced users can efficiently accomplish the tasks using shortcuts or advanced features</t>
  </si>
  <si>
    <t>The website's design is visually appealing and free from unnecessary clutter for the task</t>
  </si>
  <si>
    <t>Error messages on the website are clear and provide actionable guidance for resolving issues</t>
  </si>
  <si>
    <t>The website offers helpful documentation or support options to assist users in understanding the task</t>
  </si>
  <si>
    <t>Hueristics</t>
  </si>
  <si>
    <t>The website effectively communicates loading progress and status changes when performing the task - H1</t>
  </si>
  <si>
    <t>The website uses language and concepts that align with users' expectations and real-world experiences. - H2</t>
  </si>
  <si>
    <t>The design elements and navigation patterns are consistent across different pages for the task. - H4</t>
  </si>
  <si>
    <t>I feel in control of my interactions while performing the task - H3</t>
  </si>
  <si>
    <t>The website effectively prevents me from making mistakes or guides me in correcting them when performing the task - H5</t>
  </si>
  <si>
    <t>I can easily find relevant options and information without having to remember specific details or paths when performing the task - H6</t>
  </si>
  <si>
    <t>Experienced users can efficiently accomplish the tasks using shortcuts or advanced features - H7</t>
  </si>
  <si>
    <t>The website's design is visually appealing and free from unnecessary clutter for the task - H8</t>
  </si>
  <si>
    <t>Error messages on the website are clear and provide actionable guidance for resolving issues - H9</t>
  </si>
  <si>
    <t>The website offers helpful documentation or support options to assist users in understanding the task - H10</t>
  </si>
  <si>
    <t>Website</t>
  </si>
  <si>
    <t>Usability  Score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</si>
  <si>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</si>
  <si>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</si>
  <si>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</si>
  <si>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</si>
  <si>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</si>
  <si>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</si>
  <si>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</si>
  <si>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</si>
  <si>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</si>
  <si>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</si>
  <si>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ESPN</t>
  </si>
  <si>
    <t>CRICBUZZ</t>
  </si>
  <si>
    <t>ESPNCRICINFO</t>
  </si>
  <si>
    <t>SI</t>
  </si>
  <si>
    <t>NFL</t>
  </si>
  <si>
    <t>GOAL</t>
  </si>
  <si>
    <t>SPORTSKEEDA</t>
  </si>
  <si>
    <t>YAHOOSPORTS</t>
  </si>
  <si>
    <t>LIVESCORES</t>
  </si>
  <si>
    <t>CBS</t>
  </si>
  <si>
    <t>Sort on Usability Scores</t>
  </si>
  <si>
    <t>Sort on H1</t>
  </si>
  <si>
    <t>Sort on H2</t>
  </si>
  <si>
    <t>Sort on H3</t>
  </si>
  <si>
    <t>Sort on H4</t>
  </si>
  <si>
    <t>Sort on H5</t>
  </si>
  <si>
    <t>Sort on H6</t>
  </si>
  <si>
    <t>Sort on H7</t>
  </si>
  <si>
    <t>Sort on H8</t>
  </si>
  <si>
    <t>Sort on H9</t>
  </si>
  <si>
    <t>Sort on 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</si>
</sst>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rgb="FFB6D7A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E6F5"/>
        <bgColor rgb="FF000000"/>
      </patternFill>
    </fill>
    <fill>
      <patternFill patternType="solid">
        <fgColor rgb="FF4D93D9"/>
        <bgColor rgb="FF000000"/>
      </patternFill>
    </fill>
    <fill>
      <patternFill patternType="solid">
        <fgColor rgb="FF44B3E1"/>
        <bgColor rgb="FF000000"/>
      </patternFill>
    </fill>
    <fill>
      <patternFill patternType="solid">
        <fgColor rgb="FF83CCEB"/>
        <bgColor rgb="FF000000"/>
      </patternFill>
    </fill>
    <fill>
      <patternFill patternType="solid">
        <fgColor rgb="FFF1A983"/>
        <bgColor rgb="FF000000"/>
      </patternFill>
    </fill>
    <fill>
      <patternFill patternType="solid">
        <fgColor rgb="FFF7C7AC"/>
        <bgColor rgb="FF000000"/>
      </patternFill>
    </fill>
    <fill>
      <patternFill patternType="solid">
        <fgColor rgb="FF83E28E"/>
        <bgColor rgb="FF000000"/>
      </patternFill>
    </fill>
    <fill>
      <patternFill patternType="solid">
        <fgColor rgb="FF47D359"/>
        <bgColor rgb="FF000000"/>
      </patternFill>
    </fill>
    <fill>
      <patternFill patternType="solid">
        <fgColor rgb="FF94DCF8"/>
        <bgColor rgb="FF000000"/>
      </patternFill>
    </fill>
    <fill>
      <patternFill patternType="solid">
        <fgColor rgb="FFCAEDFB"/>
        <bgColor rgb="FF000000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1" fillId="6" borderId="1" xfId="0" applyFont="1" applyFill="1" applyBorder="1"/>
    <xf numFmtId="0" fontId="0" fillId="0" borderId="5" xfId="0" applyBorder="1"/>
    <xf numFmtId="0" fontId="0" fillId="0" borderId="4" xfId="0" applyBorder="1"/>
    <xf numFmtId="0" fontId="2" fillId="0" borderId="5" xfId="0" applyFont="1" applyBorder="1"/>
    <xf numFmtId="0" fontId="2" fillId="0" borderId="6" xfId="0" applyFont="1" applyBorder="1"/>
    <xf numFmtId="0" fontId="1" fillId="6" borderId="5" xfId="0" applyFont="1" applyFill="1" applyBorder="1"/>
    <xf numFmtId="0" fontId="2" fillId="0" borderId="8" xfId="0" applyFont="1" applyBorder="1"/>
    <xf numFmtId="0" fontId="1" fillId="0" borderId="2" xfId="0" applyFont="1" applyBorder="1"/>
    <xf numFmtId="0" fontId="1" fillId="0" borderId="8" xfId="0" applyFont="1" applyBorder="1"/>
    <xf numFmtId="0" fontId="0" fillId="0" borderId="2" xfId="0" applyBorder="1"/>
    <xf numFmtId="0" fontId="0" fillId="0" borderId="8" xfId="0" applyBorder="1"/>
    <xf numFmtId="0" fontId="0" fillId="0" borderId="7" xfId="0" applyBorder="1"/>
    <xf numFmtId="0" fontId="1" fillId="0" borderId="0" xfId="0" applyFont="1"/>
    <xf numFmtId="0" fontId="2" fillId="0" borderId="10" xfId="0" applyFont="1" applyBorder="1"/>
    <xf numFmtId="0" fontId="2" fillId="0" borderId="12" xfId="0" applyFont="1" applyBorder="1"/>
    <xf numFmtId="0" fontId="0" fillId="0" borderId="13" xfId="0" applyBorder="1"/>
    <xf numFmtId="0" fontId="0" fillId="0" borderId="12" xfId="0" applyBorder="1"/>
    <xf numFmtId="0" fontId="2" fillId="0" borderId="15" xfId="0" applyFont="1" applyBorder="1"/>
    <xf numFmtId="0" fontId="0" fillId="0" borderId="16" xfId="0" applyBorder="1"/>
    <xf numFmtId="0" fontId="0" fillId="0" borderId="15" xfId="0" applyBorder="1"/>
    <xf numFmtId="0" fontId="2" fillId="0" borderId="11" xfId="0" applyFont="1" applyBorder="1"/>
    <xf numFmtId="0" fontId="1" fillId="0" borderId="15" xfId="0" applyFont="1" applyBorder="1"/>
    <xf numFmtId="0" fontId="0" fillId="0" borderId="18" xfId="0" applyBorder="1"/>
    <xf numFmtId="0" fontId="1" fillId="6" borderId="13" xfId="0" applyFont="1" applyFill="1" applyBorder="1"/>
    <xf numFmtId="0" fontId="1" fillId="6" borderId="20" xfId="0" applyFont="1" applyFill="1" applyBorder="1"/>
    <xf numFmtId="0" fontId="1" fillId="6" borderId="19" xfId="0" applyFont="1" applyFill="1" applyBorder="1"/>
    <xf numFmtId="0" fontId="1" fillId="6" borderId="21" xfId="0" applyFont="1" applyFill="1" applyBorder="1"/>
    <xf numFmtId="0" fontId="2" fillId="0" borderId="22" xfId="0" applyFont="1" applyBorder="1"/>
    <xf numFmtId="0" fontId="0" fillId="7" borderId="0" xfId="0" applyFill="1"/>
    <xf numFmtId="0" fontId="3" fillId="0" borderId="0" xfId="0" applyFont="1"/>
    <xf numFmtId="0" fontId="4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5" fillId="17" borderId="0" xfId="0" applyFont="1" applyFill="1"/>
    <xf numFmtId="0" fontId="5" fillId="18" borderId="0" xfId="0" applyFont="1" applyFill="1"/>
    <xf numFmtId="0" fontId="5" fillId="19" borderId="0" xfId="0" applyFont="1" applyFill="1"/>
    <xf numFmtId="0" fontId="5" fillId="20" borderId="0" xfId="0" applyFont="1" applyFill="1"/>
    <xf numFmtId="0" fontId="5" fillId="21" borderId="0" xfId="0" applyFont="1" applyFill="1"/>
    <xf numFmtId="0" fontId="5" fillId="22" borderId="0" xfId="0" applyFont="1" applyFill="1"/>
    <xf numFmtId="0" fontId="5" fillId="23" borderId="0" xfId="0" applyFont="1" applyFill="1"/>
    <xf numFmtId="0" fontId="5" fillId="24" borderId="0" xfId="0" applyFont="1" applyFill="1"/>
    <xf numFmtId="0" fontId="5" fillId="25" borderId="0" xfId="0" applyFont="1" applyFill="1"/>
    <xf numFmtId="0" fontId="5" fillId="26" borderId="0" xfId="0" applyFont="1" applyFill="1"/>
    <xf numFmtId="0" fontId="5" fillId="0" borderId="0" xfId="0" applyFont="1"/>
    <xf numFmtId="2" fontId="0" fillId="0" borderId="0" xfId="0" applyNumberFormat="1"/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DFFB-7B20-9E4A-899E-F17617163770}">
  <dimension ref="A1:M189"/>
  <sheetViews>
    <sheetView topLeftCell="A2" workbookViewId="0">
      <selection activeCell="A15" sqref="A15:B24"/>
    </sheetView>
  </sheetViews>
  <sheetFormatPr baseColWidth="10" defaultRowHeight="16" x14ac:dyDescent="0.2"/>
  <cols>
    <col min="1" max="1" width="124.5" customWidth="1"/>
    <col min="2" max="2" width="22" customWidth="1"/>
  </cols>
  <sheetData>
    <row r="1" spans="1:12" ht="22" x14ac:dyDescent="0.3">
      <c r="A1" s="32" t="s">
        <v>39</v>
      </c>
    </row>
    <row r="2" spans="1:12" ht="19" x14ac:dyDescent="0.25">
      <c r="A2" s="31" t="s">
        <v>40</v>
      </c>
    </row>
    <row r="3" spans="1:12" ht="19" x14ac:dyDescent="0.25">
      <c r="A3" s="31" t="s">
        <v>41</v>
      </c>
    </row>
    <row r="4" spans="1:12" ht="19" x14ac:dyDescent="0.25">
      <c r="A4" s="31" t="s">
        <v>43</v>
      </c>
    </row>
    <row r="5" spans="1:12" ht="19" x14ac:dyDescent="0.25">
      <c r="A5" s="31" t="s">
        <v>42</v>
      </c>
    </row>
    <row r="6" spans="1:12" ht="19" x14ac:dyDescent="0.25">
      <c r="A6" s="31" t="s">
        <v>44</v>
      </c>
    </row>
    <row r="7" spans="1:12" ht="19" x14ac:dyDescent="0.25">
      <c r="A7" s="31" t="s">
        <v>45</v>
      </c>
    </row>
    <row r="8" spans="1:12" ht="19" x14ac:dyDescent="0.25">
      <c r="A8" s="31" t="s">
        <v>46</v>
      </c>
    </row>
    <row r="9" spans="1:12" ht="19" x14ac:dyDescent="0.25">
      <c r="A9" s="31" t="s">
        <v>47</v>
      </c>
    </row>
    <row r="10" spans="1:12" ht="19" x14ac:dyDescent="0.25">
      <c r="A10" s="31" t="s">
        <v>48</v>
      </c>
    </row>
    <row r="11" spans="1:12" ht="19" x14ac:dyDescent="0.25">
      <c r="A11" s="31" t="s">
        <v>49</v>
      </c>
    </row>
    <row r="13" spans="1:12" ht="19" x14ac:dyDescent="0.25">
      <c r="A13" s="31" t="s">
        <v>72</v>
      </c>
    </row>
    <row r="14" spans="1:12" s="30" customFormat="1" x14ac:dyDescent="0.2">
      <c r="A14" s="30" t="s">
        <v>50</v>
      </c>
      <c r="B14" s="30" t="s">
        <v>51</v>
      </c>
      <c r="C14" s="33" t="s">
        <v>52</v>
      </c>
      <c r="D14" s="34" t="s">
        <v>53</v>
      </c>
      <c r="E14" s="35" t="s">
        <v>54</v>
      </c>
      <c r="F14" s="30" t="s">
        <v>55</v>
      </c>
      <c r="G14" s="36" t="s">
        <v>56</v>
      </c>
      <c r="H14" s="37" t="s">
        <v>57</v>
      </c>
      <c r="I14" s="38" t="s">
        <v>58</v>
      </c>
      <c r="J14" s="39" t="s">
        <v>59</v>
      </c>
      <c r="K14" s="40" t="s">
        <v>60</v>
      </c>
      <c r="L14" s="41" t="s">
        <v>61</v>
      </c>
    </row>
    <row r="15" spans="1:12" x14ac:dyDescent="0.2">
      <c r="A15" t="s">
        <v>62</v>
      </c>
      <c r="B15" s="53">
        <v>3.8644751082251081</v>
      </c>
      <c r="C15" s="53">
        <v>4.2</v>
      </c>
      <c r="D15" s="53">
        <v>4.4249999999999998</v>
      </c>
      <c r="E15" s="53">
        <v>4.3250000000000002</v>
      </c>
      <c r="F15" s="53">
        <v>4.5250000000000004</v>
      </c>
      <c r="G15" s="53">
        <v>3.3833333333333337</v>
      </c>
      <c r="H15" s="53">
        <v>3.71875</v>
      </c>
      <c r="I15" s="53">
        <v>3.7666666666666671</v>
      </c>
      <c r="J15" s="53">
        <v>3.333333333333333</v>
      </c>
      <c r="K15" s="53">
        <v>3.302777777777778</v>
      </c>
      <c r="L15" s="53">
        <v>3.5892857142857144</v>
      </c>
    </row>
    <row r="16" spans="1:12" x14ac:dyDescent="0.2">
      <c r="A16" t="s">
        <v>69</v>
      </c>
      <c r="B16" s="53">
        <v>3.8614087301587294</v>
      </c>
      <c r="C16" s="53">
        <v>3.9375</v>
      </c>
      <c r="D16" s="53">
        <v>4.3499999999999996</v>
      </c>
      <c r="E16" s="53">
        <v>4.05</v>
      </c>
      <c r="F16" s="53">
        <v>4.1333333333333337</v>
      </c>
      <c r="G16" s="53">
        <v>3.7416666666666663</v>
      </c>
      <c r="H16" s="53">
        <v>3.9249999999999998</v>
      </c>
      <c r="I16" s="53">
        <v>3.6</v>
      </c>
      <c r="J16" s="53">
        <v>3.7138888888888886</v>
      </c>
      <c r="K16" s="53">
        <v>3.854166666666667</v>
      </c>
      <c r="L16" s="53">
        <v>3.4375</v>
      </c>
    </row>
    <row r="17" spans="1:13" x14ac:dyDescent="0.2">
      <c r="A17" t="s">
        <v>66</v>
      </c>
      <c r="B17" s="53">
        <v>3.8277777777777779</v>
      </c>
      <c r="C17" s="53">
        <v>3.9652777777777777</v>
      </c>
      <c r="D17" s="53">
        <v>4.25</v>
      </c>
      <c r="E17" s="53">
        <v>4.25</v>
      </c>
      <c r="F17" s="53">
        <v>4.3194444444444446</v>
      </c>
      <c r="G17" s="53">
        <v>3.9625000000000004</v>
      </c>
      <c r="H17" s="53">
        <v>3.8888888888888888</v>
      </c>
      <c r="I17" s="53">
        <v>4.0555555555555554</v>
      </c>
      <c r="J17" s="53">
        <v>4</v>
      </c>
      <c r="K17" s="53">
        <v>3.6388888888888888</v>
      </c>
      <c r="L17" s="53">
        <v>3.3134920634920633</v>
      </c>
    </row>
    <row r="18" spans="1:13" x14ac:dyDescent="0.2">
      <c r="A18" t="s">
        <v>64</v>
      </c>
      <c r="B18" s="53">
        <v>3.5989583333333326</v>
      </c>
      <c r="C18" s="53">
        <v>4.3</v>
      </c>
      <c r="D18" s="53">
        <v>4.55</v>
      </c>
      <c r="E18" s="53">
        <v>4.05</v>
      </c>
      <c r="F18" s="53">
        <v>4.0875000000000004</v>
      </c>
      <c r="G18" s="53">
        <v>2.7</v>
      </c>
      <c r="H18" s="53">
        <v>3.45</v>
      </c>
      <c r="I18" s="53">
        <v>2.9833333333333329</v>
      </c>
      <c r="J18" s="53">
        <v>3.1999999999999997</v>
      </c>
      <c r="K18" s="53">
        <v>3.3333333333333335</v>
      </c>
      <c r="L18" s="53">
        <v>2.9166666666666665</v>
      </c>
    </row>
    <row r="19" spans="1:13" x14ac:dyDescent="0.2">
      <c r="A19" t="s">
        <v>63</v>
      </c>
      <c r="B19" s="53">
        <v>3.5380555555555553</v>
      </c>
      <c r="C19" s="53">
        <v>3.6777777777777776</v>
      </c>
      <c r="D19" s="53">
        <v>4.3055555555555554</v>
      </c>
      <c r="E19" s="53">
        <v>4.2222222222222223</v>
      </c>
      <c r="F19" s="53">
        <v>3.9880952380952381</v>
      </c>
      <c r="G19" s="53">
        <v>3.0888888888888886</v>
      </c>
      <c r="H19" s="53">
        <v>3.71031746031746</v>
      </c>
      <c r="I19" s="53">
        <v>3.3333333333333335</v>
      </c>
      <c r="J19" s="53">
        <v>3.135416666666667</v>
      </c>
      <c r="K19" s="53">
        <v>2.9930555555555554</v>
      </c>
      <c r="L19" s="53">
        <v>3.0134920634920634</v>
      </c>
    </row>
    <row r="20" spans="1:13" x14ac:dyDescent="0.2">
      <c r="A20" t="s">
        <v>65</v>
      </c>
      <c r="B20" s="53">
        <v>3.5327579365079367</v>
      </c>
      <c r="C20" s="53">
        <v>4.3090277777777777</v>
      </c>
      <c r="D20" s="53">
        <v>4.2888888888888888</v>
      </c>
      <c r="E20" s="53">
        <v>4.1083333333333334</v>
      </c>
      <c r="F20" s="53">
        <v>4.1180555555555554</v>
      </c>
      <c r="G20" s="53">
        <v>2.96875</v>
      </c>
      <c r="H20" s="53">
        <v>3.7361111111111107</v>
      </c>
      <c r="I20" s="53">
        <v>3.2592592592592595</v>
      </c>
      <c r="J20" s="53">
        <v>3.3611111111111107</v>
      </c>
      <c r="K20" s="53">
        <v>2.9666666666666668</v>
      </c>
      <c r="L20" s="53">
        <v>2.35</v>
      </c>
    </row>
    <row r="21" spans="1:13" x14ac:dyDescent="0.2">
      <c r="A21" t="s">
        <v>70</v>
      </c>
      <c r="B21" s="53">
        <v>3.4011904761904765</v>
      </c>
      <c r="C21" s="53">
        <v>3.4166666666666665</v>
      </c>
      <c r="D21" s="53">
        <v>4.2874999999999996</v>
      </c>
      <c r="E21" s="53">
        <v>3.65</v>
      </c>
      <c r="F21" s="53">
        <v>3.8624999999999998</v>
      </c>
      <c r="G21" s="53">
        <v>2.7625000000000002</v>
      </c>
      <c r="H21" s="53">
        <v>3.125</v>
      </c>
      <c r="I21" s="53">
        <v>3.5333333333333332</v>
      </c>
      <c r="J21" s="53">
        <v>3.25</v>
      </c>
      <c r="K21" s="53">
        <v>2.7666666666666671</v>
      </c>
      <c r="L21" s="53">
        <v>3.0750000000000002</v>
      </c>
    </row>
    <row r="22" spans="1:13" x14ac:dyDescent="0.2">
      <c r="A22" t="s">
        <v>71</v>
      </c>
      <c r="B22" s="53">
        <v>3.3424669312169306</v>
      </c>
      <c r="C22" s="53">
        <v>3.8576388888888888</v>
      </c>
      <c r="D22" s="53">
        <v>4</v>
      </c>
      <c r="E22" s="53">
        <v>3.5763888888888893</v>
      </c>
      <c r="F22" s="53">
        <v>3.552083333333333</v>
      </c>
      <c r="G22" s="53">
        <v>3.1666666666666665</v>
      </c>
      <c r="H22" s="53">
        <v>3.2048611111111107</v>
      </c>
      <c r="I22" s="53">
        <v>3.8101851851851851</v>
      </c>
      <c r="J22" s="53">
        <v>3.0347222222222223</v>
      </c>
      <c r="K22" s="53">
        <v>2.9375</v>
      </c>
      <c r="L22" s="53">
        <v>2.71875</v>
      </c>
    </row>
    <row r="23" spans="1:13" x14ac:dyDescent="0.2">
      <c r="A23" t="s">
        <v>68</v>
      </c>
      <c r="B23" s="53">
        <v>3.298313492063492</v>
      </c>
      <c r="C23" s="53">
        <v>3.7694444444444444</v>
      </c>
      <c r="D23" s="53">
        <v>3.625</v>
      </c>
      <c r="E23" s="53">
        <v>3.5750000000000002</v>
      </c>
      <c r="F23" s="53">
        <v>3.447222222222222</v>
      </c>
      <c r="G23" s="53">
        <v>3.1916666666666664</v>
      </c>
      <c r="H23" s="53">
        <v>3.3249999999999997</v>
      </c>
      <c r="I23" s="53">
        <v>2.5666666666666669</v>
      </c>
      <c r="J23" s="53">
        <v>3.125</v>
      </c>
      <c r="K23" s="53">
        <v>2.7888888888888888</v>
      </c>
      <c r="L23" s="53">
        <v>2.2694444444444444</v>
      </c>
    </row>
    <row r="24" spans="1:13" x14ac:dyDescent="0.2">
      <c r="A24" t="s">
        <v>67</v>
      </c>
      <c r="B24" s="53">
        <v>3.2832738095238101</v>
      </c>
      <c r="C24" s="53">
        <v>3.770833333333333</v>
      </c>
      <c r="D24" s="53">
        <v>4.2249999999999996</v>
      </c>
      <c r="E24" s="53">
        <v>3.5249999999999999</v>
      </c>
      <c r="F24" s="53">
        <v>3.6875</v>
      </c>
      <c r="G24" s="53">
        <v>3.6666666666666665</v>
      </c>
      <c r="H24" s="53">
        <v>3.4375</v>
      </c>
      <c r="I24" s="53">
        <v>3.25</v>
      </c>
      <c r="J24" s="53">
        <v>2.9750000000000001</v>
      </c>
      <c r="K24" s="53">
        <v>3</v>
      </c>
      <c r="L24" s="53">
        <v>2.6666666666666665</v>
      </c>
    </row>
    <row r="25" spans="1:13" s="30" customFormat="1" x14ac:dyDescent="0.2"/>
    <row r="28" spans="1:13" x14ac:dyDescent="0.2">
      <c r="A28" t="s">
        <v>73</v>
      </c>
    </row>
    <row r="29" spans="1:13" x14ac:dyDescent="0.2">
      <c r="A29" s="42" t="s">
        <v>50</v>
      </c>
      <c r="B29" s="42" t="s">
        <v>51</v>
      </c>
      <c r="C29" s="43" t="s">
        <v>52</v>
      </c>
      <c r="D29" s="44" t="s">
        <v>53</v>
      </c>
      <c r="E29" s="45" t="s">
        <v>54</v>
      </c>
      <c r="F29" s="42" t="s">
        <v>55</v>
      </c>
      <c r="G29" s="46" t="s">
        <v>56</v>
      </c>
      <c r="H29" s="47" t="s">
        <v>57</v>
      </c>
      <c r="I29" s="48" t="s">
        <v>58</v>
      </c>
      <c r="J29" s="49" t="s">
        <v>59</v>
      </c>
      <c r="K29" s="50" t="s">
        <v>60</v>
      </c>
      <c r="L29" s="51" t="s">
        <v>61</v>
      </c>
      <c r="M29" s="42"/>
    </row>
    <row r="30" spans="1:13" x14ac:dyDescent="0.2">
      <c r="A30" s="52" t="s">
        <v>65</v>
      </c>
      <c r="B30" s="52">
        <v>3.532757937</v>
      </c>
      <c r="C30" s="52">
        <v>4.3090277800000001</v>
      </c>
      <c r="D30" s="52">
        <v>4.28888889</v>
      </c>
      <c r="E30" s="52">
        <v>4.1083333299999998</v>
      </c>
      <c r="F30" s="52">
        <v>4.1180555600000002</v>
      </c>
      <c r="G30" s="52">
        <v>2.96875</v>
      </c>
      <c r="H30" s="52">
        <v>3.73611111</v>
      </c>
      <c r="I30" s="52">
        <v>3.2592592599999999</v>
      </c>
      <c r="J30" s="52">
        <v>3.36111111</v>
      </c>
      <c r="K30" s="52">
        <v>2.96666667</v>
      </c>
      <c r="L30" s="52">
        <v>2.35</v>
      </c>
      <c r="M30" s="52"/>
    </row>
    <row r="31" spans="1:13" x14ac:dyDescent="0.2">
      <c r="A31" s="52" t="s">
        <v>64</v>
      </c>
      <c r="B31" s="52">
        <v>3.5989583330000001</v>
      </c>
      <c r="C31" s="52">
        <v>4.3</v>
      </c>
      <c r="D31" s="52">
        <v>4.55</v>
      </c>
      <c r="E31" s="52">
        <v>4.05</v>
      </c>
      <c r="F31" s="52">
        <v>4.0875000000000004</v>
      </c>
      <c r="G31" s="52">
        <v>2.7</v>
      </c>
      <c r="H31" s="52">
        <v>3.45</v>
      </c>
      <c r="I31" s="52">
        <v>2.9833333299999998</v>
      </c>
      <c r="J31" s="52">
        <v>3.2</v>
      </c>
      <c r="K31" s="52">
        <v>3.3333333299999999</v>
      </c>
      <c r="L31" s="52">
        <v>2.9166666700000001</v>
      </c>
      <c r="M31" s="52"/>
    </row>
    <row r="32" spans="1:13" x14ac:dyDescent="0.2">
      <c r="A32" s="52" t="s">
        <v>62</v>
      </c>
      <c r="B32" s="52">
        <v>3.8644751080000002</v>
      </c>
      <c r="C32" s="52">
        <v>4.2</v>
      </c>
      <c r="D32" s="52">
        <v>4.4249999999999998</v>
      </c>
      <c r="E32" s="52">
        <v>4.3250000000000002</v>
      </c>
      <c r="F32" s="52">
        <v>4.5250000000000004</v>
      </c>
      <c r="G32" s="52">
        <v>3.3833333300000001</v>
      </c>
      <c r="H32" s="52">
        <v>3.71875</v>
      </c>
      <c r="I32" s="52">
        <v>3.7666666700000002</v>
      </c>
      <c r="J32" s="52">
        <v>3.3333333299999999</v>
      </c>
      <c r="K32" s="52">
        <v>3.30277778</v>
      </c>
      <c r="L32" s="52">
        <v>3.58928571</v>
      </c>
      <c r="M32" s="52"/>
    </row>
    <row r="33" spans="1:13" x14ac:dyDescent="0.2">
      <c r="A33" s="52" t="s">
        <v>66</v>
      </c>
      <c r="B33" s="52">
        <v>3.8277777780000002</v>
      </c>
      <c r="C33" s="52">
        <v>3.9652777800000001</v>
      </c>
      <c r="D33" s="52">
        <v>4.25</v>
      </c>
      <c r="E33" s="52">
        <v>4.25</v>
      </c>
      <c r="F33" s="52">
        <v>4.3194444399999998</v>
      </c>
      <c r="G33" s="52">
        <v>3.9624999999999999</v>
      </c>
      <c r="H33" s="52">
        <v>3.88888889</v>
      </c>
      <c r="I33" s="52">
        <v>4.0555555600000002</v>
      </c>
      <c r="J33" s="52">
        <v>4</v>
      </c>
      <c r="K33" s="52">
        <v>3.63888889</v>
      </c>
      <c r="L33" s="52">
        <v>3.3134920600000002</v>
      </c>
      <c r="M33" s="52"/>
    </row>
    <row r="34" spans="1:13" x14ac:dyDescent="0.2">
      <c r="A34" s="52" t="s">
        <v>69</v>
      </c>
      <c r="B34" s="52">
        <v>3.86140873</v>
      </c>
      <c r="C34" s="52">
        <v>3.9375</v>
      </c>
      <c r="D34" s="52">
        <v>4.3499999999999996</v>
      </c>
      <c r="E34" s="52">
        <v>4.05</v>
      </c>
      <c r="F34" s="52">
        <v>4.1333333300000001</v>
      </c>
      <c r="G34" s="52">
        <v>3.7416666699999999</v>
      </c>
      <c r="H34" s="52">
        <v>3.9249999999999998</v>
      </c>
      <c r="I34" s="52">
        <v>3.6</v>
      </c>
      <c r="J34" s="52">
        <v>3.7138888900000002</v>
      </c>
      <c r="K34" s="52">
        <v>3.8541666700000001</v>
      </c>
      <c r="L34" s="52">
        <v>3.4375</v>
      </c>
      <c r="M34" s="52"/>
    </row>
    <row r="35" spans="1:13" x14ac:dyDescent="0.2">
      <c r="A35" s="52" t="s">
        <v>71</v>
      </c>
      <c r="B35" s="52">
        <v>3.3424669310000001</v>
      </c>
      <c r="C35" s="52">
        <v>3.85763889</v>
      </c>
      <c r="D35" s="52">
        <v>4</v>
      </c>
      <c r="E35" s="52">
        <v>3.57638889</v>
      </c>
      <c r="F35" s="52">
        <v>3.5520833299999999</v>
      </c>
      <c r="G35" s="52">
        <v>3.1666666700000001</v>
      </c>
      <c r="H35" s="52">
        <v>3.20486111</v>
      </c>
      <c r="I35" s="52">
        <v>3.8101851899999999</v>
      </c>
      <c r="J35" s="52">
        <v>3.0347222199999999</v>
      </c>
      <c r="K35" s="52">
        <v>2.9375</v>
      </c>
      <c r="L35" s="52">
        <v>2.71875</v>
      </c>
      <c r="M35" s="52"/>
    </row>
    <row r="36" spans="1:13" x14ac:dyDescent="0.2">
      <c r="A36" s="52" t="s">
        <v>67</v>
      </c>
      <c r="B36" s="52">
        <v>3.2832738099999998</v>
      </c>
      <c r="C36" s="52">
        <v>3.7708333299999999</v>
      </c>
      <c r="D36" s="52">
        <v>4.2249999999999996</v>
      </c>
      <c r="E36" s="52">
        <v>3.5249999999999999</v>
      </c>
      <c r="F36" s="52">
        <v>3.6875</v>
      </c>
      <c r="G36" s="52">
        <v>3.6666666700000001</v>
      </c>
      <c r="H36" s="52">
        <v>3.4375</v>
      </c>
      <c r="I36" s="52">
        <v>3.25</v>
      </c>
      <c r="J36" s="52">
        <v>2.9750000000000001</v>
      </c>
      <c r="K36" s="52">
        <v>3</v>
      </c>
      <c r="L36" s="52">
        <v>2.6666666700000001</v>
      </c>
      <c r="M36" s="52"/>
    </row>
    <row r="37" spans="1:13" x14ac:dyDescent="0.2">
      <c r="A37" s="52" t="s">
        <v>68</v>
      </c>
      <c r="B37" s="52">
        <v>3.2983134920000001</v>
      </c>
      <c r="C37" s="52">
        <v>3.76944444</v>
      </c>
      <c r="D37" s="52">
        <v>3.625</v>
      </c>
      <c r="E37" s="52">
        <v>3.5750000000000002</v>
      </c>
      <c r="F37" s="52">
        <v>3.44722222</v>
      </c>
      <c r="G37" s="52">
        <v>3.19166667</v>
      </c>
      <c r="H37" s="52">
        <v>3.3250000000000002</v>
      </c>
      <c r="I37" s="52">
        <v>2.56666667</v>
      </c>
      <c r="J37" s="52">
        <v>3.125</v>
      </c>
      <c r="K37" s="52">
        <v>2.78888889</v>
      </c>
      <c r="L37" s="52">
        <v>2.26944444</v>
      </c>
      <c r="M37" s="52"/>
    </row>
    <row r="38" spans="1:13" x14ac:dyDescent="0.2">
      <c r="A38" s="52" t="s">
        <v>63</v>
      </c>
      <c r="B38" s="52">
        <v>3.5380555560000002</v>
      </c>
      <c r="C38" s="52">
        <v>3.67777778</v>
      </c>
      <c r="D38" s="52">
        <v>4.3055555600000002</v>
      </c>
      <c r="E38" s="52">
        <v>4.2222222199999999</v>
      </c>
      <c r="F38" s="52">
        <v>3.9880952399999998</v>
      </c>
      <c r="G38" s="52">
        <v>3.0888888900000002</v>
      </c>
      <c r="H38" s="52">
        <v>3.7103174600000002</v>
      </c>
      <c r="I38" s="52">
        <v>3.3333333299999999</v>
      </c>
      <c r="J38" s="52">
        <v>3.1354166700000001</v>
      </c>
      <c r="K38" s="52">
        <v>2.9930555600000002</v>
      </c>
      <c r="L38" s="52">
        <v>3.0134920599999999</v>
      </c>
      <c r="M38" s="52"/>
    </row>
    <row r="39" spans="1:13" x14ac:dyDescent="0.2">
      <c r="A39" s="52" t="s">
        <v>70</v>
      </c>
      <c r="B39" s="52">
        <v>3.401190476</v>
      </c>
      <c r="C39" s="52">
        <v>3.4166666700000001</v>
      </c>
      <c r="D39" s="52">
        <v>4.2874999999999996</v>
      </c>
      <c r="E39" s="52">
        <v>3.65</v>
      </c>
      <c r="F39" s="52">
        <v>3.8624999999999998</v>
      </c>
      <c r="G39" s="52">
        <v>2.7625000000000002</v>
      </c>
      <c r="H39" s="52">
        <v>3.125</v>
      </c>
      <c r="I39" s="52">
        <v>3.53333333</v>
      </c>
      <c r="J39" s="52">
        <v>3.25</v>
      </c>
      <c r="K39" s="52">
        <v>2.7666666700000002</v>
      </c>
      <c r="L39" s="52">
        <v>3.0750000000000002</v>
      </c>
      <c r="M39" s="52"/>
    </row>
    <row r="40" spans="1:13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</row>
    <row r="44" spans="1:13" x14ac:dyDescent="0.2">
      <c r="A44" t="s">
        <v>74</v>
      </c>
    </row>
    <row r="45" spans="1:13" x14ac:dyDescent="0.2">
      <c r="A45" s="42" t="s">
        <v>50</v>
      </c>
      <c r="B45" s="42" t="s">
        <v>51</v>
      </c>
      <c r="C45" s="43" t="s">
        <v>52</v>
      </c>
      <c r="D45" s="44" t="s">
        <v>53</v>
      </c>
      <c r="E45" s="45" t="s">
        <v>54</v>
      </c>
      <c r="F45" s="42" t="s">
        <v>55</v>
      </c>
      <c r="G45" s="46" t="s">
        <v>56</v>
      </c>
      <c r="H45" s="47" t="s">
        <v>57</v>
      </c>
      <c r="I45" s="48" t="s">
        <v>58</v>
      </c>
      <c r="J45" s="49" t="s">
        <v>59</v>
      </c>
      <c r="K45" s="50" t="s">
        <v>60</v>
      </c>
      <c r="L45" s="51" t="s">
        <v>61</v>
      </c>
      <c r="M45" s="42"/>
    </row>
    <row r="46" spans="1:13" x14ac:dyDescent="0.2">
      <c r="A46" s="52" t="s">
        <v>64</v>
      </c>
      <c r="B46" s="52">
        <v>3.5989583330000001</v>
      </c>
      <c r="C46" s="52">
        <v>4.3</v>
      </c>
      <c r="D46" s="52">
        <v>4.55</v>
      </c>
      <c r="E46" s="52">
        <v>4.05</v>
      </c>
      <c r="F46" s="52">
        <v>4.0875000000000004</v>
      </c>
      <c r="G46" s="52">
        <v>2.7</v>
      </c>
      <c r="H46" s="52">
        <v>3.45</v>
      </c>
      <c r="I46" s="52">
        <v>2.9833333299999998</v>
      </c>
      <c r="J46" s="52">
        <v>3.2</v>
      </c>
      <c r="K46" s="52">
        <v>3.3333333299999999</v>
      </c>
      <c r="L46" s="52">
        <v>2.9166666700000001</v>
      </c>
      <c r="M46" s="52"/>
    </row>
    <row r="47" spans="1:13" x14ac:dyDescent="0.2">
      <c r="A47" s="52" t="s">
        <v>62</v>
      </c>
      <c r="B47" s="52">
        <v>3.8644751080000002</v>
      </c>
      <c r="C47" s="52">
        <v>4.2</v>
      </c>
      <c r="D47" s="52">
        <v>4.4249999999999998</v>
      </c>
      <c r="E47" s="52">
        <v>4.3250000000000002</v>
      </c>
      <c r="F47" s="52">
        <v>4.5250000000000004</v>
      </c>
      <c r="G47" s="52">
        <v>3.3833333300000001</v>
      </c>
      <c r="H47" s="52">
        <v>3.71875</v>
      </c>
      <c r="I47" s="52">
        <v>3.7666666700000002</v>
      </c>
      <c r="J47" s="52">
        <v>3.3333333299999999</v>
      </c>
      <c r="K47" s="52">
        <v>3.30277778</v>
      </c>
      <c r="L47" s="52">
        <v>3.58928571</v>
      </c>
      <c r="M47" s="52"/>
    </row>
    <row r="48" spans="1:13" x14ac:dyDescent="0.2">
      <c r="A48" s="52" t="s">
        <v>69</v>
      </c>
      <c r="B48" s="52">
        <v>3.86140873</v>
      </c>
      <c r="C48" s="52">
        <v>3.9375</v>
      </c>
      <c r="D48" s="52">
        <v>4.3499999999999996</v>
      </c>
      <c r="E48" s="52">
        <v>4.05</v>
      </c>
      <c r="F48" s="52">
        <v>4.1333333300000001</v>
      </c>
      <c r="G48" s="52">
        <v>3.7416666699999999</v>
      </c>
      <c r="H48" s="52">
        <v>3.9249999999999998</v>
      </c>
      <c r="I48" s="52">
        <v>3.6</v>
      </c>
      <c r="J48" s="52">
        <v>3.7138888900000002</v>
      </c>
      <c r="K48" s="52">
        <v>3.8541666700000001</v>
      </c>
      <c r="L48" s="52">
        <v>3.4375</v>
      </c>
      <c r="M48" s="52"/>
    </row>
    <row r="49" spans="1:13" x14ac:dyDescent="0.2">
      <c r="A49" s="52" t="s">
        <v>63</v>
      </c>
      <c r="B49" s="52">
        <v>3.5380555560000002</v>
      </c>
      <c r="C49" s="52">
        <v>3.67777778</v>
      </c>
      <c r="D49" s="52">
        <v>4.3055555600000002</v>
      </c>
      <c r="E49" s="52">
        <v>4.2222222199999999</v>
      </c>
      <c r="F49" s="52">
        <v>3.9880952399999998</v>
      </c>
      <c r="G49" s="52">
        <v>3.0888888900000002</v>
      </c>
      <c r="H49" s="52">
        <v>3.7103174600000002</v>
      </c>
      <c r="I49" s="52">
        <v>3.3333333299999999</v>
      </c>
      <c r="J49" s="52">
        <v>3.1354166700000001</v>
      </c>
      <c r="K49" s="52">
        <v>2.9930555600000002</v>
      </c>
      <c r="L49" s="52">
        <v>3.0134920599999999</v>
      </c>
      <c r="M49" s="52"/>
    </row>
    <row r="50" spans="1:13" x14ac:dyDescent="0.2">
      <c r="A50" s="52" t="s">
        <v>65</v>
      </c>
      <c r="B50" s="52">
        <v>3.532757937</v>
      </c>
      <c r="C50" s="52">
        <v>4.3090277800000001</v>
      </c>
      <c r="D50" s="52">
        <v>4.28888889</v>
      </c>
      <c r="E50" s="52">
        <v>4.1083333299999998</v>
      </c>
      <c r="F50" s="52">
        <v>4.1180555600000002</v>
      </c>
      <c r="G50" s="52">
        <v>2.96875</v>
      </c>
      <c r="H50" s="52">
        <v>3.73611111</v>
      </c>
      <c r="I50" s="52">
        <v>3.2592592599999999</v>
      </c>
      <c r="J50" s="52">
        <v>3.36111111</v>
      </c>
      <c r="K50" s="52">
        <v>2.96666667</v>
      </c>
      <c r="L50" s="52">
        <v>2.35</v>
      </c>
      <c r="M50" s="52"/>
    </row>
    <row r="51" spans="1:13" x14ac:dyDescent="0.2">
      <c r="A51" s="52" t="s">
        <v>70</v>
      </c>
      <c r="B51" s="52">
        <v>3.401190476</v>
      </c>
      <c r="C51" s="52">
        <v>3.4166666700000001</v>
      </c>
      <c r="D51" s="52">
        <v>4.2874999999999996</v>
      </c>
      <c r="E51" s="52">
        <v>3.65</v>
      </c>
      <c r="F51" s="52">
        <v>3.8624999999999998</v>
      </c>
      <c r="G51" s="52">
        <v>2.7625000000000002</v>
      </c>
      <c r="H51" s="52">
        <v>3.125</v>
      </c>
      <c r="I51" s="52">
        <v>3.53333333</v>
      </c>
      <c r="J51" s="52">
        <v>3.25</v>
      </c>
      <c r="K51" s="52">
        <v>2.7666666700000002</v>
      </c>
      <c r="L51" s="52">
        <v>3.0750000000000002</v>
      </c>
      <c r="M51" s="52"/>
    </row>
    <row r="52" spans="1:13" x14ac:dyDescent="0.2">
      <c r="A52" s="52" t="s">
        <v>66</v>
      </c>
      <c r="B52" s="52">
        <v>3.8277777780000002</v>
      </c>
      <c r="C52" s="52">
        <v>3.9652777800000001</v>
      </c>
      <c r="D52" s="52">
        <v>4.25</v>
      </c>
      <c r="E52" s="52">
        <v>4.25</v>
      </c>
      <c r="F52" s="52">
        <v>4.3194444399999998</v>
      </c>
      <c r="G52" s="52">
        <v>3.9624999999999999</v>
      </c>
      <c r="H52" s="52">
        <v>3.88888889</v>
      </c>
      <c r="I52" s="52">
        <v>4.0555555600000002</v>
      </c>
      <c r="J52" s="52">
        <v>4</v>
      </c>
      <c r="K52" s="52">
        <v>3.63888889</v>
      </c>
      <c r="L52" s="52">
        <v>3.3134920600000002</v>
      </c>
      <c r="M52" s="52"/>
    </row>
    <row r="53" spans="1:13" x14ac:dyDescent="0.2">
      <c r="A53" s="52" t="s">
        <v>67</v>
      </c>
      <c r="B53" s="52">
        <v>3.2832738099999998</v>
      </c>
      <c r="C53" s="52">
        <v>3.7708333299999999</v>
      </c>
      <c r="D53" s="52">
        <v>4.2249999999999996</v>
      </c>
      <c r="E53" s="52">
        <v>3.5249999999999999</v>
      </c>
      <c r="F53" s="52">
        <v>3.6875</v>
      </c>
      <c r="G53" s="52">
        <v>3.6666666700000001</v>
      </c>
      <c r="H53" s="52">
        <v>3.4375</v>
      </c>
      <c r="I53" s="52">
        <v>3.25</v>
      </c>
      <c r="J53" s="52">
        <v>2.9750000000000001</v>
      </c>
      <c r="K53" s="52">
        <v>3</v>
      </c>
      <c r="L53" s="52">
        <v>2.6666666700000001</v>
      </c>
      <c r="M53" s="52"/>
    </row>
    <row r="54" spans="1:13" x14ac:dyDescent="0.2">
      <c r="A54" s="52" t="s">
        <v>71</v>
      </c>
      <c r="B54" s="52">
        <v>3.3424669310000001</v>
      </c>
      <c r="C54" s="52">
        <v>3.85763889</v>
      </c>
      <c r="D54" s="52">
        <v>4</v>
      </c>
      <c r="E54" s="52">
        <v>3.57638889</v>
      </c>
      <c r="F54" s="52">
        <v>3.5520833299999999</v>
      </c>
      <c r="G54" s="52">
        <v>3.1666666700000001</v>
      </c>
      <c r="H54" s="52">
        <v>3.20486111</v>
      </c>
      <c r="I54" s="52">
        <v>3.8101851899999999</v>
      </c>
      <c r="J54" s="52">
        <v>3.0347222199999999</v>
      </c>
      <c r="K54" s="52">
        <v>2.9375</v>
      </c>
      <c r="L54" s="52">
        <v>2.71875</v>
      </c>
      <c r="M54" s="52"/>
    </row>
    <row r="55" spans="1:13" x14ac:dyDescent="0.2">
      <c r="A55" s="52" t="s">
        <v>68</v>
      </c>
      <c r="B55" s="52">
        <v>3.2983134920000001</v>
      </c>
      <c r="C55" s="52">
        <v>3.76944444</v>
      </c>
      <c r="D55" s="52">
        <v>3.625</v>
      </c>
      <c r="E55" s="52">
        <v>3.5750000000000002</v>
      </c>
      <c r="F55" s="52">
        <v>3.44722222</v>
      </c>
      <c r="G55" s="52">
        <v>3.19166667</v>
      </c>
      <c r="H55" s="52">
        <v>3.3250000000000002</v>
      </c>
      <c r="I55" s="52">
        <v>2.56666667</v>
      </c>
      <c r="J55" s="52">
        <v>3.125</v>
      </c>
      <c r="K55" s="52">
        <v>2.78888889</v>
      </c>
      <c r="L55" s="52">
        <v>2.26944444</v>
      </c>
      <c r="M55" s="52"/>
    </row>
    <row r="56" spans="1:13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</row>
    <row r="60" spans="1:13" x14ac:dyDescent="0.2">
      <c r="A60" t="s">
        <v>75</v>
      </c>
    </row>
    <row r="61" spans="1:13" x14ac:dyDescent="0.2">
      <c r="A61" s="42" t="s">
        <v>50</v>
      </c>
      <c r="B61" s="42" t="s">
        <v>51</v>
      </c>
      <c r="C61" s="43" t="s">
        <v>52</v>
      </c>
      <c r="D61" s="44" t="s">
        <v>53</v>
      </c>
      <c r="E61" s="45" t="s">
        <v>54</v>
      </c>
      <c r="F61" s="42" t="s">
        <v>55</v>
      </c>
      <c r="G61" s="46" t="s">
        <v>56</v>
      </c>
      <c r="H61" s="47" t="s">
        <v>57</v>
      </c>
      <c r="I61" s="48" t="s">
        <v>58</v>
      </c>
      <c r="J61" s="49" t="s">
        <v>59</v>
      </c>
      <c r="K61" s="50" t="s">
        <v>60</v>
      </c>
      <c r="L61" s="51" t="s">
        <v>61</v>
      </c>
      <c r="M61" s="42"/>
    </row>
    <row r="62" spans="1:13" x14ac:dyDescent="0.2">
      <c r="A62" s="52" t="s">
        <v>62</v>
      </c>
      <c r="B62" s="52">
        <v>3.8644751080000002</v>
      </c>
      <c r="C62" s="52">
        <v>4.2</v>
      </c>
      <c r="D62" s="52">
        <v>4.4249999999999998</v>
      </c>
      <c r="E62" s="52">
        <v>4.3250000000000002</v>
      </c>
      <c r="F62" s="52">
        <v>4.5250000000000004</v>
      </c>
      <c r="G62" s="52">
        <v>3.3833333300000001</v>
      </c>
      <c r="H62" s="52">
        <v>3.71875</v>
      </c>
      <c r="I62" s="52">
        <v>3.7666666700000002</v>
      </c>
      <c r="J62" s="52">
        <v>3.3333333299999999</v>
      </c>
      <c r="K62" s="52">
        <v>3.30277778</v>
      </c>
      <c r="L62" s="52">
        <v>3.58928571</v>
      </c>
      <c r="M62" s="52"/>
    </row>
    <row r="63" spans="1:13" x14ac:dyDescent="0.2">
      <c r="A63" s="52" t="s">
        <v>66</v>
      </c>
      <c r="B63" s="52">
        <v>3.8277777780000002</v>
      </c>
      <c r="C63" s="52">
        <v>3.9652777800000001</v>
      </c>
      <c r="D63" s="52">
        <v>4.25</v>
      </c>
      <c r="E63" s="52">
        <v>4.25</v>
      </c>
      <c r="F63" s="52">
        <v>4.3194444399999998</v>
      </c>
      <c r="G63" s="52">
        <v>3.9624999999999999</v>
      </c>
      <c r="H63" s="52">
        <v>3.88888889</v>
      </c>
      <c r="I63" s="52">
        <v>4.0555555600000002</v>
      </c>
      <c r="J63" s="52">
        <v>4</v>
      </c>
      <c r="K63" s="52">
        <v>3.63888889</v>
      </c>
      <c r="L63" s="52">
        <v>3.3134920600000002</v>
      </c>
      <c r="M63" s="52"/>
    </row>
    <row r="64" spans="1:13" x14ac:dyDescent="0.2">
      <c r="A64" s="52" t="s">
        <v>63</v>
      </c>
      <c r="B64" s="52">
        <v>3.5380555560000002</v>
      </c>
      <c r="C64" s="52">
        <v>3.67777778</v>
      </c>
      <c r="D64" s="52">
        <v>4.3055555600000002</v>
      </c>
      <c r="E64" s="52">
        <v>4.2222222199999999</v>
      </c>
      <c r="F64" s="52">
        <v>3.9880952399999998</v>
      </c>
      <c r="G64" s="52">
        <v>3.0888888900000002</v>
      </c>
      <c r="H64" s="52">
        <v>3.7103174600000002</v>
      </c>
      <c r="I64" s="52">
        <v>3.3333333299999999</v>
      </c>
      <c r="J64" s="52">
        <v>3.1354166700000001</v>
      </c>
      <c r="K64" s="52">
        <v>2.9930555600000002</v>
      </c>
      <c r="L64" s="52">
        <v>3.0134920599999999</v>
      </c>
      <c r="M64" s="52"/>
    </row>
    <row r="65" spans="1:13" x14ac:dyDescent="0.2">
      <c r="A65" s="52" t="s">
        <v>65</v>
      </c>
      <c r="B65" s="52">
        <v>3.532757937</v>
      </c>
      <c r="C65" s="52">
        <v>4.3090277800000001</v>
      </c>
      <c r="D65" s="52">
        <v>4.28888889</v>
      </c>
      <c r="E65" s="52">
        <v>4.1083333299999998</v>
      </c>
      <c r="F65" s="52">
        <v>4.1180555600000002</v>
      </c>
      <c r="G65" s="52">
        <v>2.96875</v>
      </c>
      <c r="H65" s="52">
        <v>3.73611111</v>
      </c>
      <c r="I65" s="52">
        <v>3.2592592599999999</v>
      </c>
      <c r="J65" s="52">
        <v>3.36111111</v>
      </c>
      <c r="K65" s="52">
        <v>2.96666667</v>
      </c>
      <c r="L65" s="52">
        <v>2.35</v>
      </c>
      <c r="M65" s="52"/>
    </row>
    <row r="66" spans="1:13" x14ac:dyDescent="0.2">
      <c r="A66" s="52" t="s">
        <v>64</v>
      </c>
      <c r="B66" s="52">
        <v>3.5989583330000001</v>
      </c>
      <c r="C66" s="52">
        <v>4.3</v>
      </c>
      <c r="D66" s="52">
        <v>4.55</v>
      </c>
      <c r="E66" s="52">
        <v>4.05</v>
      </c>
      <c r="F66" s="52">
        <v>4.0875000000000004</v>
      </c>
      <c r="G66" s="52">
        <v>2.7</v>
      </c>
      <c r="H66" s="52">
        <v>3.45</v>
      </c>
      <c r="I66" s="52">
        <v>2.9833333299999998</v>
      </c>
      <c r="J66" s="52">
        <v>3.2</v>
      </c>
      <c r="K66" s="52">
        <v>3.3333333299999999</v>
      </c>
      <c r="L66" s="52">
        <v>2.9166666700000001</v>
      </c>
      <c r="M66" s="52"/>
    </row>
    <row r="67" spans="1:13" x14ac:dyDescent="0.2">
      <c r="A67" s="52" t="s">
        <v>69</v>
      </c>
      <c r="B67" s="52">
        <v>3.86140873</v>
      </c>
      <c r="C67" s="52">
        <v>3.9375</v>
      </c>
      <c r="D67" s="52">
        <v>4.3499999999999996</v>
      </c>
      <c r="E67" s="52">
        <v>4.05</v>
      </c>
      <c r="F67" s="52">
        <v>4.1333333300000001</v>
      </c>
      <c r="G67" s="52">
        <v>3.7416666699999999</v>
      </c>
      <c r="H67" s="52">
        <v>3.9249999999999998</v>
      </c>
      <c r="I67" s="52">
        <v>3.6</v>
      </c>
      <c r="J67" s="52">
        <v>3.7138888900000002</v>
      </c>
      <c r="K67" s="52">
        <v>3.8541666700000001</v>
      </c>
      <c r="L67" s="52">
        <v>3.4375</v>
      </c>
      <c r="M67" s="52"/>
    </row>
    <row r="68" spans="1:13" x14ac:dyDescent="0.2">
      <c r="A68" s="52" t="s">
        <v>70</v>
      </c>
      <c r="B68" s="52">
        <v>3.401190476</v>
      </c>
      <c r="C68" s="52">
        <v>3.4166666700000001</v>
      </c>
      <c r="D68" s="52">
        <v>4.2874999999999996</v>
      </c>
      <c r="E68" s="52">
        <v>3.65</v>
      </c>
      <c r="F68" s="52">
        <v>3.8624999999999998</v>
      </c>
      <c r="G68" s="52">
        <v>2.7625000000000002</v>
      </c>
      <c r="H68" s="52">
        <v>3.125</v>
      </c>
      <c r="I68" s="52">
        <v>3.53333333</v>
      </c>
      <c r="J68" s="52">
        <v>3.25</v>
      </c>
      <c r="K68" s="52">
        <v>2.7666666700000002</v>
      </c>
      <c r="L68" s="52">
        <v>3.0750000000000002</v>
      </c>
      <c r="M68" s="52"/>
    </row>
    <row r="69" spans="1:13" x14ac:dyDescent="0.2">
      <c r="A69" s="52" t="s">
        <v>71</v>
      </c>
      <c r="B69" s="52">
        <v>3.3424669310000001</v>
      </c>
      <c r="C69" s="52">
        <v>3.85763889</v>
      </c>
      <c r="D69" s="52">
        <v>4</v>
      </c>
      <c r="E69" s="52">
        <v>3.57638889</v>
      </c>
      <c r="F69" s="52">
        <v>3.5520833299999999</v>
      </c>
      <c r="G69" s="52">
        <v>3.1666666700000001</v>
      </c>
      <c r="H69" s="52">
        <v>3.20486111</v>
      </c>
      <c r="I69" s="52">
        <v>3.8101851899999999</v>
      </c>
      <c r="J69" s="52">
        <v>3.0347222199999999</v>
      </c>
      <c r="K69" s="52">
        <v>2.9375</v>
      </c>
      <c r="L69" s="52">
        <v>2.71875</v>
      </c>
      <c r="M69" s="52"/>
    </row>
    <row r="70" spans="1:13" x14ac:dyDescent="0.2">
      <c r="A70" s="52" t="s">
        <v>68</v>
      </c>
      <c r="B70" s="52">
        <v>3.2983134920000001</v>
      </c>
      <c r="C70" s="52">
        <v>3.76944444</v>
      </c>
      <c r="D70" s="52">
        <v>3.625</v>
      </c>
      <c r="E70" s="52">
        <v>3.5750000000000002</v>
      </c>
      <c r="F70" s="52">
        <v>3.44722222</v>
      </c>
      <c r="G70" s="52">
        <v>3.19166667</v>
      </c>
      <c r="H70" s="52">
        <v>3.3250000000000002</v>
      </c>
      <c r="I70" s="52">
        <v>2.56666667</v>
      </c>
      <c r="J70" s="52">
        <v>3.125</v>
      </c>
      <c r="K70" s="52">
        <v>2.78888889</v>
      </c>
      <c r="L70" s="52">
        <v>2.26944444</v>
      </c>
      <c r="M70" s="52"/>
    </row>
    <row r="71" spans="1:13" x14ac:dyDescent="0.2">
      <c r="A71" s="52" t="s">
        <v>67</v>
      </c>
      <c r="B71" s="52">
        <v>3.2832738099999998</v>
      </c>
      <c r="C71" s="52">
        <v>3.7708333299999999</v>
      </c>
      <c r="D71" s="52">
        <v>4.2249999999999996</v>
      </c>
      <c r="E71" s="52">
        <v>3.5249999999999999</v>
      </c>
      <c r="F71" s="52">
        <v>3.6875</v>
      </c>
      <c r="G71" s="52">
        <v>3.6666666700000001</v>
      </c>
      <c r="H71" s="52">
        <v>3.4375</v>
      </c>
      <c r="I71" s="52">
        <v>3.25</v>
      </c>
      <c r="J71" s="52">
        <v>2.9750000000000001</v>
      </c>
      <c r="K71" s="52">
        <v>3</v>
      </c>
      <c r="L71" s="52">
        <v>2.6666666700000001</v>
      </c>
      <c r="M71" s="52"/>
    </row>
    <row r="72" spans="1:13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6" spans="1:13" x14ac:dyDescent="0.2">
      <c r="A76" t="s">
        <v>76</v>
      </c>
    </row>
    <row r="77" spans="1:13" x14ac:dyDescent="0.2">
      <c r="A77" s="42" t="s">
        <v>50</v>
      </c>
      <c r="B77" s="42" t="s">
        <v>51</v>
      </c>
      <c r="C77" s="43" t="s">
        <v>52</v>
      </c>
      <c r="D77" s="44" t="s">
        <v>53</v>
      </c>
      <c r="E77" s="45" t="s">
        <v>54</v>
      </c>
      <c r="F77" s="42" t="s">
        <v>55</v>
      </c>
      <c r="G77" s="46" t="s">
        <v>56</v>
      </c>
      <c r="H77" s="47" t="s">
        <v>57</v>
      </c>
      <c r="I77" s="48" t="s">
        <v>58</v>
      </c>
      <c r="J77" s="49" t="s">
        <v>59</v>
      </c>
      <c r="K77" s="50" t="s">
        <v>60</v>
      </c>
      <c r="L77" s="51" t="s">
        <v>61</v>
      </c>
      <c r="M77" s="42"/>
    </row>
    <row r="78" spans="1:13" x14ac:dyDescent="0.2">
      <c r="A78" s="52" t="s">
        <v>62</v>
      </c>
      <c r="B78" s="52">
        <v>3.8644751080000002</v>
      </c>
      <c r="C78" s="52">
        <v>4.2</v>
      </c>
      <c r="D78" s="52">
        <v>4.4249999999999998</v>
      </c>
      <c r="E78" s="52">
        <v>4.3250000000000002</v>
      </c>
      <c r="F78" s="52">
        <v>4.5250000000000004</v>
      </c>
      <c r="G78" s="52">
        <v>3.3833333300000001</v>
      </c>
      <c r="H78" s="52">
        <v>3.71875</v>
      </c>
      <c r="I78" s="52">
        <v>3.7666666700000002</v>
      </c>
      <c r="J78" s="52">
        <v>3.3333333299999999</v>
      </c>
      <c r="K78" s="52">
        <v>3.30277778</v>
      </c>
      <c r="L78" s="52">
        <v>3.58928571</v>
      </c>
      <c r="M78" s="52"/>
    </row>
    <row r="79" spans="1:13" x14ac:dyDescent="0.2">
      <c r="A79" s="52" t="s">
        <v>66</v>
      </c>
      <c r="B79" s="52">
        <v>3.8277777780000002</v>
      </c>
      <c r="C79" s="52">
        <v>3.9652777800000001</v>
      </c>
      <c r="D79" s="52">
        <v>4.25</v>
      </c>
      <c r="E79" s="52">
        <v>4.25</v>
      </c>
      <c r="F79" s="52">
        <v>4.3194444399999998</v>
      </c>
      <c r="G79" s="52">
        <v>3.9624999999999999</v>
      </c>
      <c r="H79" s="52">
        <v>3.88888889</v>
      </c>
      <c r="I79" s="52">
        <v>4.0555555600000002</v>
      </c>
      <c r="J79" s="52">
        <v>4</v>
      </c>
      <c r="K79" s="52">
        <v>3.63888889</v>
      </c>
      <c r="L79" s="52">
        <v>3.3134920600000002</v>
      </c>
      <c r="M79" s="52"/>
    </row>
    <row r="80" spans="1:13" x14ac:dyDescent="0.2">
      <c r="A80" s="52" t="s">
        <v>69</v>
      </c>
      <c r="B80" s="52">
        <v>3.86140873</v>
      </c>
      <c r="C80" s="52">
        <v>3.9375</v>
      </c>
      <c r="D80" s="52">
        <v>4.3499999999999996</v>
      </c>
      <c r="E80" s="52">
        <v>4.05</v>
      </c>
      <c r="F80" s="52">
        <v>4.1333333300000001</v>
      </c>
      <c r="G80" s="52">
        <v>3.7416666699999999</v>
      </c>
      <c r="H80" s="52">
        <v>3.9249999999999998</v>
      </c>
      <c r="I80" s="52">
        <v>3.6</v>
      </c>
      <c r="J80" s="52">
        <v>3.7138888900000002</v>
      </c>
      <c r="K80" s="52">
        <v>3.8541666700000001</v>
      </c>
      <c r="L80" s="52">
        <v>3.4375</v>
      </c>
      <c r="M80" s="52"/>
    </row>
    <row r="81" spans="1:13" x14ac:dyDescent="0.2">
      <c r="A81" s="52" t="s">
        <v>65</v>
      </c>
      <c r="B81" s="52">
        <v>3.532757937</v>
      </c>
      <c r="C81" s="52">
        <v>4.3090277800000001</v>
      </c>
      <c r="D81" s="52">
        <v>4.28888889</v>
      </c>
      <c r="E81" s="52">
        <v>4.1083333299999998</v>
      </c>
      <c r="F81" s="52">
        <v>4.1180555600000002</v>
      </c>
      <c r="G81" s="52">
        <v>2.96875</v>
      </c>
      <c r="H81" s="52">
        <v>3.73611111</v>
      </c>
      <c r="I81" s="52">
        <v>3.2592592599999999</v>
      </c>
      <c r="J81" s="52">
        <v>3.36111111</v>
      </c>
      <c r="K81" s="52">
        <v>2.96666667</v>
      </c>
      <c r="L81" s="52">
        <v>2.35</v>
      </c>
      <c r="M81" s="52"/>
    </row>
    <row r="82" spans="1:13" x14ac:dyDescent="0.2">
      <c r="A82" s="52" t="s">
        <v>64</v>
      </c>
      <c r="B82" s="52">
        <v>3.5989583330000001</v>
      </c>
      <c r="C82" s="52">
        <v>4.3</v>
      </c>
      <c r="D82" s="52">
        <v>4.55</v>
      </c>
      <c r="E82" s="52">
        <v>4.05</v>
      </c>
      <c r="F82" s="52">
        <v>4.0875000000000004</v>
      </c>
      <c r="G82" s="52">
        <v>2.7</v>
      </c>
      <c r="H82" s="52">
        <v>3.45</v>
      </c>
      <c r="I82" s="52">
        <v>2.9833333299999998</v>
      </c>
      <c r="J82" s="52">
        <v>3.2</v>
      </c>
      <c r="K82" s="52">
        <v>3.3333333299999999</v>
      </c>
      <c r="L82" s="52">
        <v>2.9166666700000001</v>
      </c>
      <c r="M82" s="52"/>
    </row>
    <row r="83" spans="1:13" x14ac:dyDescent="0.2">
      <c r="A83" s="52" t="s">
        <v>63</v>
      </c>
      <c r="B83" s="52">
        <v>3.5380555560000002</v>
      </c>
      <c r="C83" s="52">
        <v>3.67777778</v>
      </c>
      <c r="D83" s="52">
        <v>4.3055555600000002</v>
      </c>
      <c r="E83" s="52">
        <v>4.2222222199999999</v>
      </c>
      <c r="F83" s="52">
        <v>3.9880952399999998</v>
      </c>
      <c r="G83" s="52">
        <v>3.0888888900000002</v>
      </c>
      <c r="H83" s="52">
        <v>3.7103174600000002</v>
      </c>
      <c r="I83" s="52">
        <v>3.3333333299999999</v>
      </c>
      <c r="J83" s="52">
        <v>3.1354166700000001</v>
      </c>
      <c r="K83" s="52">
        <v>2.9930555600000002</v>
      </c>
      <c r="L83" s="52">
        <v>3.0134920599999999</v>
      </c>
      <c r="M83" s="52"/>
    </row>
    <row r="84" spans="1:13" x14ac:dyDescent="0.2">
      <c r="A84" s="52" t="s">
        <v>70</v>
      </c>
      <c r="B84" s="52">
        <v>3.401190476</v>
      </c>
      <c r="C84" s="52">
        <v>3.4166666700000001</v>
      </c>
      <c r="D84" s="52">
        <v>4.2874999999999996</v>
      </c>
      <c r="E84" s="52">
        <v>3.65</v>
      </c>
      <c r="F84" s="52">
        <v>3.8624999999999998</v>
      </c>
      <c r="G84" s="52">
        <v>2.7625000000000002</v>
      </c>
      <c r="H84" s="52">
        <v>3.125</v>
      </c>
      <c r="I84" s="52">
        <v>3.53333333</v>
      </c>
      <c r="J84" s="52">
        <v>3.25</v>
      </c>
      <c r="K84" s="52">
        <v>2.7666666700000002</v>
      </c>
      <c r="L84" s="52">
        <v>3.0750000000000002</v>
      </c>
      <c r="M84" s="52"/>
    </row>
    <row r="85" spans="1:13" x14ac:dyDescent="0.2">
      <c r="A85" s="52" t="s">
        <v>67</v>
      </c>
      <c r="B85" s="52">
        <v>3.2832738099999998</v>
      </c>
      <c r="C85" s="52">
        <v>3.7708333299999999</v>
      </c>
      <c r="D85" s="52">
        <v>4.2249999999999996</v>
      </c>
      <c r="E85" s="52">
        <v>3.5249999999999999</v>
      </c>
      <c r="F85" s="52">
        <v>3.6875</v>
      </c>
      <c r="G85" s="52">
        <v>3.6666666700000001</v>
      </c>
      <c r="H85" s="52">
        <v>3.4375</v>
      </c>
      <c r="I85" s="52">
        <v>3.25</v>
      </c>
      <c r="J85" s="52">
        <v>2.9750000000000001</v>
      </c>
      <c r="K85" s="52">
        <v>3</v>
      </c>
      <c r="L85" s="52">
        <v>2.6666666700000001</v>
      </c>
      <c r="M85" s="52"/>
    </row>
    <row r="86" spans="1:13" x14ac:dyDescent="0.2">
      <c r="A86" s="52" t="s">
        <v>71</v>
      </c>
      <c r="B86" s="52">
        <v>3.3424669310000001</v>
      </c>
      <c r="C86" s="52">
        <v>3.85763889</v>
      </c>
      <c r="D86" s="52">
        <v>4</v>
      </c>
      <c r="E86" s="52">
        <v>3.57638889</v>
      </c>
      <c r="F86" s="52">
        <v>3.5520833299999999</v>
      </c>
      <c r="G86" s="52">
        <v>3.1666666700000001</v>
      </c>
      <c r="H86" s="52">
        <v>3.20486111</v>
      </c>
      <c r="I86" s="52">
        <v>3.8101851899999999</v>
      </c>
      <c r="J86" s="52">
        <v>3.0347222199999999</v>
      </c>
      <c r="K86" s="52">
        <v>2.9375</v>
      </c>
      <c r="L86" s="52">
        <v>2.71875</v>
      </c>
      <c r="M86" s="52"/>
    </row>
    <row r="87" spans="1:13" x14ac:dyDescent="0.2">
      <c r="A87" s="52" t="s">
        <v>68</v>
      </c>
      <c r="B87" s="52">
        <v>3.2983134920000001</v>
      </c>
      <c r="C87" s="52">
        <v>3.76944444</v>
      </c>
      <c r="D87" s="52">
        <v>3.625</v>
      </c>
      <c r="E87" s="52">
        <v>3.5750000000000002</v>
      </c>
      <c r="F87" s="52">
        <v>3.44722222</v>
      </c>
      <c r="G87" s="52">
        <v>3.19166667</v>
      </c>
      <c r="H87" s="52">
        <v>3.3250000000000002</v>
      </c>
      <c r="I87" s="52">
        <v>2.56666667</v>
      </c>
      <c r="J87" s="52">
        <v>3.125</v>
      </c>
      <c r="K87" s="52">
        <v>2.78888889</v>
      </c>
      <c r="L87" s="52">
        <v>2.26944444</v>
      </c>
      <c r="M87" s="52"/>
    </row>
    <row r="88" spans="1:13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</row>
    <row r="93" spans="1:13" x14ac:dyDescent="0.2">
      <c r="A93" t="s">
        <v>77</v>
      </c>
    </row>
    <row r="94" spans="1:13" x14ac:dyDescent="0.2">
      <c r="A94" s="42" t="s">
        <v>50</v>
      </c>
      <c r="B94" s="42" t="s">
        <v>51</v>
      </c>
      <c r="C94" s="43" t="s">
        <v>52</v>
      </c>
      <c r="D94" s="44" t="s">
        <v>53</v>
      </c>
      <c r="E94" s="45" t="s">
        <v>54</v>
      </c>
      <c r="F94" s="42" t="s">
        <v>55</v>
      </c>
      <c r="G94" s="46" t="s">
        <v>56</v>
      </c>
      <c r="H94" s="47" t="s">
        <v>57</v>
      </c>
      <c r="I94" s="48" t="s">
        <v>58</v>
      </c>
      <c r="J94" s="49" t="s">
        <v>59</v>
      </c>
      <c r="K94" s="50" t="s">
        <v>60</v>
      </c>
      <c r="L94" s="51" t="s">
        <v>61</v>
      </c>
      <c r="M94" s="42"/>
    </row>
    <row r="95" spans="1:13" x14ac:dyDescent="0.2">
      <c r="A95" s="52" t="s">
        <v>66</v>
      </c>
      <c r="B95" s="52">
        <v>3.8277777780000002</v>
      </c>
      <c r="C95" s="52">
        <v>3.9652777800000001</v>
      </c>
      <c r="D95" s="52">
        <v>4.25</v>
      </c>
      <c r="E95" s="52">
        <v>4.25</v>
      </c>
      <c r="F95" s="52">
        <v>4.3194444399999998</v>
      </c>
      <c r="G95" s="52">
        <v>3.9624999999999999</v>
      </c>
      <c r="H95" s="52">
        <v>3.88888889</v>
      </c>
      <c r="I95" s="52">
        <v>4.0555555600000002</v>
      </c>
      <c r="J95" s="52">
        <v>4</v>
      </c>
      <c r="K95" s="52">
        <v>3.63888889</v>
      </c>
      <c r="L95" s="52">
        <v>3.3134920600000002</v>
      </c>
      <c r="M95" s="52"/>
    </row>
    <row r="96" spans="1:13" x14ac:dyDescent="0.2">
      <c r="A96" s="52" t="s">
        <v>69</v>
      </c>
      <c r="B96" s="52">
        <v>3.86140873</v>
      </c>
      <c r="C96" s="52">
        <v>3.9375</v>
      </c>
      <c r="D96" s="52">
        <v>4.3499999999999996</v>
      </c>
      <c r="E96" s="52">
        <v>4.05</v>
      </c>
      <c r="F96" s="52">
        <v>4.1333333300000001</v>
      </c>
      <c r="G96" s="52">
        <v>3.7416666699999999</v>
      </c>
      <c r="H96" s="52">
        <v>3.9249999999999998</v>
      </c>
      <c r="I96" s="52">
        <v>3.6</v>
      </c>
      <c r="J96" s="52">
        <v>3.7138888900000002</v>
      </c>
      <c r="K96" s="52">
        <v>3.8541666700000001</v>
      </c>
      <c r="L96" s="52">
        <v>3.4375</v>
      </c>
      <c r="M96" s="52"/>
    </row>
    <row r="97" spans="1:13" x14ac:dyDescent="0.2">
      <c r="A97" s="52" t="s">
        <v>67</v>
      </c>
      <c r="B97" s="52">
        <v>3.2832738099999998</v>
      </c>
      <c r="C97" s="52">
        <v>3.7708333299999999</v>
      </c>
      <c r="D97" s="52">
        <v>4.2249999999999996</v>
      </c>
      <c r="E97" s="52">
        <v>3.5249999999999999</v>
      </c>
      <c r="F97" s="52">
        <v>3.6875</v>
      </c>
      <c r="G97" s="52">
        <v>3.6666666700000001</v>
      </c>
      <c r="H97" s="52">
        <v>3.4375</v>
      </c>
      <c r="I97" s="52">
        <v>3.25</v>
      </c>
      <c r="J97" s="52">
        <v>2.9750000000000001</v>
      </c>
      <c r="K97" s="52">
        <v>3</v>
      </c>
      <c r="L97" s="52">
        <v>2.6666666700000001</v>
      </c>
      <c r="M97" s="52"/>
    </row>
    <row r="98" spans="1:13" x14ac:dyDescent="0.2">
      <c r="A98" s="52" t="s">
        <v>62</v>
      </c>
      <c r="B98" s="52">
        <v>3.8644751080000002</v>
      </c>
      <c r="C98" s="52">
        <v>4.2</v>
      </c>
      <c r="D98" s="52">
        <v>4.4249999999999998</v>
      </c>
      <c r="E98" s="52">
        <v>4.3250000000000002</v>
      </c>
      <c r="F98" s="52">
        <v>4.5250000000000004</v>
      </c>
      <c r="G98" s="52">
        <v>3.3833333300000001</v>
      </c>
      <c r="H98" s="52">
        <v>3.71875</v>
      </c>
      <c r="I98" s="52">
        <v>3.7666666700000002</v>
      </c>
      <c r="J98" s="52">
        <v>3.3333333299999999</v>
      </c>
      <c r="K98" s="52">
        <v>3.30277778</v>
      </c>
      <c r="L98" s="52">
        <v>3.58928571</v>
      </c>
      <c r="M98" s="52"/>
    </row>
    <row r="99" spans="1:13" x14ac:dyDescent="0.2">
      <c r="A99" s="52" t="s">
        <v>68</v>
      </c>
      <c r="B99" s="52">
        <v>3.2983134920000001</v>
      </c>
      <c r="C99" s="52">
        <v>3.76944444</v>
      </c>
      <c r="D99" s="52">
        <v>3.625</v>
      </c>
      <c r="E99" s="52">
        <v>3.5750000000000002</v>
      </c>
      <c r="F99" s="52">
        <v>3.44722222</v>
      </c>
      <c r="G99" s="52">
        <v>3.19166667</v>
      </c>
      <c r="H99" s="52">
        <v>3.3250000000000002</v>
      </c>
      <c r="I99" s="52">
        <v>2.56666667</v>
      </c>
      <c r="J99" s="52">
        <v>3.125</v>
      </c>
      <c r="K99" s="52">
        <v>2.78888889</v>
      </c>
      <c r="L99" s="52">
        <v>2.26944444</v>
      </c>
      <c r="M99" s="52"/>
    </row>
    <row r="100" spans="1:13" x14ac:dyDescent="0.2">
      <c r="A100" s="52" t="s">
        <v>71</v>
      </c>
      <c r="B100" s="52">
        <v>3.3424669310000001</v>
      </c>
      <c r="C100" s="52">
        <v>3.85763889</v>
      </c>
      <c r="D100" s="52">
        <v>4</v>
      </c>
      <c r="E100" s="52">
        <v>3.57638889</v>
      </c>
      <c r="F100" s="52">
        <v>3.5520833299999999</v>
      </c>
      <c r="G100" s="52">
        <v>3.1666666700000001</v>
      </c>
      <c r="H100" s="52">
        <v>3.20486111</v>
      </c>
      <c r="I100" s="52">
        <v>3.8101851899999999</v>
      </c>
      <c r="J100" s="52">
        <v>3.0347222199999999</v>
      </c>
      <c r="K100" s="52">
        <v>2.9375</v>
      </c>
      <c r="L100" s="52">
        <v>2.71875</v>
      </c>
      <c r="M100" s="52"/>
    </row>
    <row r="101" spans="1:13" x14ac:dyDescent="0.2">
      <c r="A101" s="52" t="s">
        <v>63</v>
      </c>
      <c r="B101" s="52">
        <v>3.5380555560000002</v>
      </c>
      <c r="C101" s="52">
        <v>3.67777778</v>
      </c>
      <c r="D101" s="52">
        <v>4.3055555600000002</v>
      </c>
      <c r="E101" s="52">
        <v>4.2222222199999999</v>
      </c>
      <c r="F101" s="52">
        <v>3.9880952399999998</v>
      </c>
      <c r="G101" s="52">
        <v>3.0888888900000002</v>
      </c>
      <c r="H101" s="52">
        <v>3.7103174600000002</v>
      </c>
      <c r="I101" s="52">
        <v>3.3333333299999999</v>
      </c>
      <c r="J101" s="52">
        <v>3.1354166700000001</v>
      </c>
      <c r="K101" s="52">
        <v>2.9930555600000002</v>
      </c>
      <c r="L101" s="52">
        <v>3.0134920599999999</v>
      </c>
      <c r="M101" s="52"/>
    </row>
    <row r="102" spans="1:13" x14ac:dyDescent="0.2">
      <c r="A102" s="52" t="s">
        <v>65</v>
      </c>
      <c r="B102" s="52">
        <v>3.532757937</v>
      </c>
      <c r="C102" s="52">
        <v>4.3090277800000001</v>
      </c>
      <c r="D102" s="52">
        <v>4.28888889</v>
      </c>
      <c r="E102" s="52">
        <v>4.1083333299999998</v>
      </c>
      <c r="F102" s="52">
        <v>4.1180555600000002</v>
      </c>
      <c r="G102" s="52">
        <v>2.96875</v>
      </c>
      <c r="H102" s="52">
        <v>3.73611111</v>
      </c>
      <c r="I102" s="52">
        <v>3.2592592599999999</v>
      </c>
      <c r="J102" s="52">
        <v>3.36111111</v>
      </c>
      <c r="K102" s="52">
        <v>2.96666667</v>
      </c>
      <c r="L102" s="52">
        <v>2.35</v>
      </c>
      <c r="M102" s="52"/>
    </row>
    <row r="103" spans="1:13" x14ac:dyDescent="0.2">
      <c r="A103" s="52" t="s">
        <v>70</v>
      </c>
      <c r="B103" s="52">
        <v>3.401190476</v>
      </c>
      <c r="C103" s="52">
        <v>3.4166666700000001</v>
      </c>
      <c r="D103" s="52">
        <v>4.2874999999999996</v>
      </c>
      <c r="E103" s="52">
        <v>3.65</v>
      </c>
      <c r="F103" s="52">
        <v>3.8624999999999998</v>
      </c>
      <c r="G103" s="52">
        <v>2.7625000000000002</v>
      </c>
      <c r="H103" s="52">
        <v>3.125</v>
      </c>
      <c r="I103" s="52">
        <v>3.53333333</v>
      </c>
      <c r="J103" s="52">
        <v>3.25</v>
      </c>
      <c r="K103" s="52">
        <v>2.7666666700000002</v>
      </c>
      <c r="L103" s="52">
        <v>3.0750000000000002</v>
      </c>
      <c r="M103" s="52"/>
    </row>
    <row r="104" spans="1:13" x14ac:dyDescent="0.2">
      <c r="A104" s="52" t="s">
        <v>64</v>
      </c>
      <c r="B104" s="52">
        <v>3.5989583330000001</v>
      </c>
      <c r="C104" s="52">
        <v>4.3</v>
      </c>
      <c r="D104" s="52">
        <v>4.55</v>
      </c>
      <c r="E104" s="52">
        <v>4.05</v>
      </c>
      <c r="F104" s="52">
        <v>4.0875000000000004</v>
      </c>
      <c r="G104" s="52">
        <v>2.7</v>
      </c>
      <c r="H104" s="52">
        <v>3.45</v>
      </c>
      <c r="I104" s="52">
        <v>2.9833333299999998</v>
      </c>
      <c r="J104" s="52">
        <v>3.2</v>
      </c>
      <c r="K104" s="52">
        <v>3.3333333299999999</v>
      </c>
      <c r="L104" s="52">
        <v>2.9166666700000001</v>
      </c>
      <c r="M104" s="52"/>
    </row>
    <row r="105" spans="1:13" x14ac:dyDescent="0.2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</row>
    <row r="109" spans="1:13" x14ac:dyDescent="0.2">
      <c r="A109" t="s">
        <v>78</v>
      </c>
    </row>
    <row r="110" spans="1:13" x14ac:dyDescent="0.2">
      <c r="A110" s="42" t="s">
        <v>50</v>
      </c>
      <c r="B110" s="42" t="s">
        <v>51</v>
      </c>
      <c r="C110" s="43" t="s">
        <v>52</v>
      </c>
      <c r="D110" s="44" t="s">
        <v>53</v>
      </c>
      <c r="E110" s="45" t="s">
        <v>54</v>
      </c>
      <c r="F110" s="42" t="s">
        <v>55</v>
      </c>
      <c r="G110" s="46" t="s">
        <v>56</v>
      </c>
      <c r="H110" s="47" t="s">
        <v>57</v>
      </c>
      <c r="I110" s="48" t="s">
        <v>58</v>
      </c>
      <c r="J110" s="49" t="s">
        <v>59</v>
      </c>
      <c r="K110" s="50" t="s">
        <v>60</v>
      </c>
      <c r="L110" s="51" t="s">
        <v>61</v>
      </c>
      <c r="M110" s="42"/>
    </row>
    <row r="111" spans="1:13" x14ac:dyDescent="0.2">
      <c r="A111" s="52" t="s">
        <v>69</v>
      </c>
      <c r="B111" s="52">
        <v>3.86140873</v>
      </c>
      <c r="C111" s="52">
        <v>3.9375</v>
      </c>
      <c r="D111" s="52">
        <v>4.3499999999999996</v>
      </c>
      <c r="E111" s="52">
        <v>4.05</v>
      </c>
      <c r="F111" s="52">
        <v>4.1333333300000001</v>
      </c>
      <c r="G111" s="52">
        <v>3.7416666699999999</v>
      </c>
      <c r="H111" s="52">
        <v>3.9249999999999998</v>
      </c>
      <c r="I111" s="52">
        <v>3.6</v>
      </c>
      <c r="J111" s="52">
        <v>3.7138888900000002</v>
      </c>
      <c r="K111" s="52">
        <v>3.8541666700000001</v>
      </c>
      <c r="L111" s="52">
        <v>3.4375</v>
      </c>
      <c r="M111" s="52"/>
    </row>
    <row r="112" spans="1:13" x14ac:dyDescent="0.2">
      <c r="A112" s="52" t="s">
        <v>66</v>
      </c>
      <c r="B112" s="52">
        <v>3.8277777780000002</v>
      </c>
      <c r="C112" s="52">
        <v>3.9652777800000001</v>
      </c>
      <c r="D112" s="52">
        <v>4.25</v>
      </c>
      <c r="E112" s="52">
        <v>4.25</v>
      </c>
      <c r="F112" s="52">
        <v>4.3194444399999998</v>
      </c>
      <c r="G112" s="52">
        <v>3.9624999999999999</v>
      </c>
      <c r="H112" s="52">
        <v>3.88888889</v>
      </c>
      <c r="I112" s="52">
        <v>4.0555555600000002</v>
      </c>
      <c r="J112" s="52">
        <v>4</v>
      </c>
      <c r="K112" s="52">
        <v>3.63888889</v>
      </c>
      <c r="L112" s="52">
        <v>3.3134920600000002</v>
      </c>
      <c r="M112" s="52"/>
    </row>
    <row r="113" spans="1:13" x14ac:dyDescent="0.2">
      <c r="A113" s="52" t="s">
        <v>65</v>
      </c>
      <c r="B113" s="52">
        <v>3.532757937</v>
      </c>
      <c r="C113" s="52">
        <v>4.3090277800000001</v>
      </c>
      <c r="D113" s="52">
        <v>4.28888889</v>
      </c>
      <c r="E113" s="52">
        <v>4.1083333299999998</v>
      </c>
      <c r="F113" s="52">
        <v>4.1180555600000002</v>
      </c>
      <c r="G113" s="52">
        <v>2.96875</v>
      </c>
      <c r="H113" s="52">
        <v>3.73611111</v>
      </c>
      <c r="I113" s="52">
        <v>3.2592592599999999</v>
      </c>
      <c r="J113" s="52">
        <v>3.36111111</v>
      </c>
      <c r="K113" s="52">
        <v>2.96666667</v>
      </c>
      <c r="L113" s="52">
        <v>2.35</v>
      </c>
      <c r="M113" s="52"/>
    </row>
    <row r="114" spans="1:13" x14ac:dyDescent="0.2">
      <c r="A114" s="52" t="s">
        <v>62</v>
      </c>
      <c r="B114" s="52">
        <v>3.8644751080000002</v>
      </c>
      <c r="C114" s="52">
        <v>4.2</v>
      </c>
      <c r="D114" s="52">
        <v>4.4249999999999998</v>
      </c>
      <c r="E114" s="52">
        <v>4.3250000000000002</v>
      </c>
      <c r="F114" s="52">
        <v>4.5250000000000004</v>
      </c>
      <c r="G114" s="52">
        <v>3.3833333300000001</v>
      </c>
      <c r="H114" s="52">
        <v>3.71875</v>
      </c>
      <c r="I114" s="52">
        <v>3.7666666700000002</v>
      </c>
      <c r="J114" s="52">
        <v>3.3333333299999999</v>
      </c>
      <c r="K114" s="52">
        <v>3.30277778</v>
      </c>
      <c r="L114" s="52">
        <v>3.58928571</v>
      </c>
      <c r="M114" s="52"/>
    </row>
    <row r="115" spans="1:13" x14ac:dyDescent="0.2">
      <c r="A115" s="52" t="s">
        <v>63</v>
      </c>
      <c r="B115" s="52">
        <v>3.5380555560000002</v>
      </c>
      <c r="C115" s="52">
        <v>3.67777778</v>
      </c>
      <c r="D115" s="52">
        <v>4.3055555600000002</v>
      </c>
      <c r="E115" s="52">
        <v>4.2222222199999999</v>
      </c>
      <c r="F115" s="52">
        <v>3.9880952399999998</v>
      </c>
      <c r="G115" s="52">
        <v>3.0888888900000002</v>
      </c>
      <c r="H115" s="52">
        <v>3.7103174600000002</v>
      </c>
      <c r="I115" s="52">
        <v>3.3333333299999999</v>
      </c>
      <c r="J115" s="52">
        <v>3.1354166700000001</v>
      </c>
      <c r="K115" s="52">
        <v>2.9930555600000002</v>
      </c>
      <c r="L115" s="52">
        <v>3.0134920599999999</v>
      </c>
      <c r="M115" s="52"/>
    </row>
    <row r="116" spans="1:13" x14ac:dyDescent="0.2">
      <c r="A116" s="52" t="s">
        <v>64</v>
      </c>
      <c r="B116" s="52">
        <v>3.5989583330000001</v>
      </c>
      <c r="C116" s="52">
        <v>4.3</v>
      </c>
      <c r="D116" s="52">
        <v>4.55</v>
      </c>
      <c r="E116" s="52">
        <v>4.05</v>
      </c>
      <c r="F116" s="52">
        <v>4.0875000000000004</v>
      </c>
      <c r="G116" s="52">
        <v>2.7</v>
      </c>
      <c r="H116" s="52">
        <v>3.45</v>
      </c>
      <c r="I116" s="52">
        <v>2.9833333299999998</v>
      </c>
      <c r="J116" s="52">
        <v>3.2</v>
      </c>
      <c r="K116" s="52">
        <v>3.3333333299999999</v>
      </c>
      <c r="L116" s="52">
        <v>2.9166666700000001</v>
      </c>
      <c r="M116" s="52"/>
    </row>
    <row r="117" spans="1:13" x14ac:dyDescent="0.2">
      <c r="A117" s="52" t="s">
        <v>67</v>
      </c>
      <c r="B117" s="52">
        <v>3.2832738099999998</v>
      </c>
      <c r="C117" s="52">
        <v>3.7708333299999999</v>
      </c>
      <c r="D117" s="52">
        <v>4.2249999999999996</v>
      </c>
      <c r="E117" s="52">
        <v>3.5249999999999999</v>
      </c>
      <c r="F117" s="52">
        <v>3.6875</v>
      </c>
      <c r="G117" s="52">
        <v>3.6666666700000001</v>
      </c>
      <c r="H117" s="52">
        <v>3.4375</v>
      </c>
      <c r="I117" s="52">
        <v>3.25</v>
      </c>
      <c r="J117" s="52">
        <v>2.9750000000000001</v>
      </c>
      <c r="K117" s="52">
        <v>3</v>
      </c>
      <c r="L117" s="52">
        <v>2.6666666700000001</v>
      </c>
      <c r="M117" s="52"/>
    </row>
    <row r="118" spans="1:13" x14ac:dyDescent="0.2">
      <c r="A118" s="52" t="s">
        <v>68</v>
      </c>
      <c r="B118" s="52">
        <v>3.2983134920000001</v>
      </c>
      <c r="C118" s="52">
        <v>3.76944444</v>
      </c>
      <c r="D118" s="52">
        <v>3.625</v>
      </c>
      <c r="E118" s="52">
        <v>3.5750000000000002</v>
      </c>
      <c r="F118" s="52">
        <v>3.44722222</v>
      </c>
      <c r="G118" s="52">
        <v>3.19166667</v>
      </c>
      <c r="H118" s="52">
        <v>3.3250000000000002</v>
      </c>
      <c r="I118" s="52">
        <v>2.56666667</v>
      </c>
      <c r="J118" s="52">
        <v>3.125</v>
      </c>
      <c r="K118" s="52">
        <v>2.78888889</v>
      </c>
      <c r="L118" s="52">
        <v>2.26944444</v>
      </c>
      <c r="M118" s="52"/>
    </row>
    <row r="119" spans="1:13" x14ac:dyDescent="0.2">
      <c r="A119" s="52" t="s">
        <v>71</v>
      </c>
      <c r="B119" s="52">
        <v>3.3424669310000001</v>
      </c>
      <c r="C119" s="52">
        <v>3.85763889</v>
      </c>
      <c r="D119" s="52">
        <v>4</v>
      </c>
      <c r="E119" s="52">
        <v>3.57638889</v>
      </c>
      <c r="F119" s="52">
        <v>3.5520833299999999</v>
      </c>
      <c r="G119" s="52">
        <v>3.1666666700000001</v>
      </c>
      <c r="H119" s="52">
        <v>3.20486111</v>
      </c>
      <c r="I119" s="52">
        <v>3.8101851899999999</v>
      </c>
      <c r="J119" s="52">
        <v>3.0347222199999999</v>
      </c>
      <c r="K119" s="52">
        <v>2.9375</v>
      </c>
      <c r="L119" s="52">
        <v>2.71875</v>
      </c>
      <c r="M119" s="52"/>
    </row>
    <row r="120" spans="1:13" x14ac:dyDescent="0.2">
      <c r="A120" s="52" t="s">
        <v>70</v>
      </c>
      <c r="B120" s="52">
        <v>3.401190476</v>
      </c>
      <c r="C120" s="52">
        <v>3.4166666700000001</v>
      </c>
      <c r="D120" s="52">
        <v>4.2874999999999996</v>
      </c>
      <c r="E120" s="52">
        <v>3.65</v>
      </c>
      <c r="F120" s="52">
        <v>3.8624999999999998</v>
      </c>
      <c r="G120" s="52">
        <v>2.7625000000000002</v>
      </c>
      <c r="H120" s="52">
        <v>3.125</v>
      </c>
      <c r="I120" s="52">
        <v>3.53333333</v>
      </c>
      <c r="J120" s="52">
        <v>3.25</v>
      </c>
      <c r="K120" s="52">
        <v>2.7666666700000002</v>
      </c>
      <c r="L120" s="52">
        <v>3.0750000000000002</v>
      </c>
      <c r="M120" s="52"/>
    </row>
    <row r="121" spans="1:13" x14ac:dyDescent="0.2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</row>
    <row r="125" spans="1:13" x14ac:dyDescent="0.2">
      <c r="A125" t="s">
        <v>79</v>
      </c>
    </row>
    <row r="126" spans="1:13" x14ac:dyDescent="0.2">
      <c r="A126" s="42" t="s">
        <v>50</v>
      </c>
      <c r="B126" s="42" t="s">
        <v>51</v>
      </c>
      <c r="C126" s="43" t="s">
        <v>52</v>
      </c>
      <c r="D126" s="44" t="s">
        <v>53</v>
      </c>
      <c r="E126" s="45" t="s">
        <v>54</v>
      </c>
      <c r="F126" s="42" t="s">
        <v>55</v>
      </c>
      <c r="G126" s="46" t="s">
        <v>56</v>
      </c>
      <c r="H126" s="47" t="s">
        <v>57</v>
      </c>
      <c r="I126" s="48" t="s">
        <v>58</v>
      </c>
      <c r="J126" s="49" t="s">
        <v>59</v>
      </c>
      <c r="K126" s="50" t="s">
        <v>60</v>
      </c>
      <c r="L126" s="51" t="s">
        <v>61</v>
      </c>
      <c r="M126" s="42"/>
    </row>
    <row r="127" spans="1:13" x14ac:dyDescent="0.2">
      <c r="A127" s="52" t="s">
        <v>66</v>
      </c>
      <c r="B127" s="52">
        <v>3.8277777780000002</v>
      </c>
      <c r="C127" s="52">
        <v>3.9652777800000001</v>
      </c>
      <c r="D127" s="52">
        <v>4.25</v>
      </c>
      <c r="E127" s="52">
        <v>4.25</v>
      </c>
      <c r="F127" s="52">
        <v>4.3194444399999998</v>
      </c>
      <c r="G127" s="52">
        <v>3.9624999999999999</v>
      </c>
      <c r="H127" s="52">
        <v>3.88888889</v>
      </c>
      <c r="I127" s="52">
        <v>4.0555555600000002</v>
      </c>
      <c r="J127" s="52">
        <v>4</v>
      </c>
      <c r="K127" s="52">
        <v>3.63888889</v>
      </c>
      <c r="L127" s="52">
        <v>3.3134920600000002</v>
      </c>
      <c r="M127" s="52"/>
    </row>
    <row r="128" spans="1:13" x14ac:dyDescent="0.2">
      <c r="A128" s="52" t="s">
        <v>71</v>
      </c>
      <c r="B128" s="52">
        <v>3.3424669310000001</v>
      </c>
      <c r="C128" s="52">
        <v>3.85763889</v>
      </c>
      <c r="D128" s="52">
        <v>4</v>
      </c>
      <c r="E128" s="52">
        <v>3.57638889</v>
      </c>
      <c r="F128" s="52">
        <v>3.5520833299999999</v>
      </c>
      <c r="G128" s="52">
        <v>3.1666666700000001</v>
      </c>
      <c r="H128" s="52">
        <v>3.20486111</v>
      </c>
      <c r="I128" s="52">
        <v>3.8101851899999999</v>
      </c>
      <c r="J128" s="52">
        <v>3.0347222199999999</v>
      </c>
      <c r="K128" s="52">
        <v>2.9375</v>
      </c>
      <c r="L128" s="52">
        <v>2.71875</v>
      </c>
      <c r="M128" s="52"/>
    </row>
    <row r="129" spans="1:13" x14ac:dyDescent="0.2">
      <c r="A129" s="52" t="s">
        <v>62</v>
      </c>
      <c r="B129" s="52">
        <v>3.8644751080000002</v>
      </c>
      <c r="C129" s="52">
        <v>4.2</v>
      </c>
      <c r="D129" s="52">
        <v>4.4249999999999998</v>
      </c>
      <c r="E129" s="52">
        <v>4.3250000000000002</v>
      </c>
      <c r="F129" s="52">
        <v>4.5250000000000004</v>
      </c>
      <c r="G129" s="52">
        <v>3.3833333300000001</v>
      </c>
      <c r="H129" s="52">
        <v>3.71875</v>
      </c>
      <c r="I129" s="52">
        <v>3.7666666700000002</v>
      </c>
      <c r="J129" s="52">
        <v>3.3333333299999999</v>
      </c>
      <c r="K129" s="52">
        <v>3.30277778</v>
      </c>
      <c r="L129" s="52">
        <v>3.58928571</v>
      </c>
      <c r="M129" s="52"/>
    </row>
    <row r="130" spans="1:13" x14ac:dyDescent="0.2">
      <c r="A130" s="52" t="s">
        <v>69</v>
      </c>
      <c r="B130" s="52">
        <v>3.86140873</v>
      </c>
      <c r="C130" s="52">
        <v>3.9375</v>
      </c>
      <c r="D130" s="52">
        <v>4.3499999999999996</v>
      </c>
      <c r="E130" s="52">
        <v>4.05</v>
      </c>
      <c r="F130" s="52">
        <v>4.1333333300000001</v>
      </c>
      <c r="G130" s="52">
        <v>3.7416666699999999</v>
      </c>
      <c r="H130" s="52">
        <v>3.9249999999999998</v>
      </c>
      <c r="I130" s="52">
        <v>3.6</v>
      </c>
      <c r="J130" s="52">
        <v>3.7138888900000002</v>
      </c>
      <c r="K130" s="52">
        <v>3.8541666700000001</v>
      </c>
      <c r="L130" s="52">
        <v>3.4375</v>
      </c>
      <c r="M130" s="52"/>
    </row>
    <row r="131" spans="1:13" x14ac:dyDescent="0.2">
      <c r="A131" s="52" t="s">
        <v>70</v>
      </c>
      <c r="B131" s="52">
        <v>3.401190476</v>
      </c>
      <c r="C131" s="52">
        <v>3.4166666700000001</v>
      </c>
      <c r="D131" s="52">
        <v>4.2874999999999996</v>
      </c>
      <c r="E131" s="52">
        <v>3.65</v>
      </c>
      <c r="F131" s="52">
        <v>3.8624999999999998</v>
      </c>
      <c r="G131" s="52">
        <v>2.7625000000000002</v>
      </c>
      <c r="H131" s="52">
        <v>3.125</v>
      </c>
      <c r="I131" s="52">
        <v>3.53333333</v>
      </c>
      <c r="J131" s="52">
        <v>3.25</v>
      </c>
      <c r="K131" s="52">
        <v>2.7666666700000002</v>
      </c>
      <c r="L131" s="52">
        <v>3.0750000000000002</v>
      </c>
      <c r="M131" s="52"/>
    </row>
    <row r="132" spans="1:13" x14ac:dyDescent="0.2">
      <c r="A132" s="52" t="s">
        <v>63</v>
      </c>
      <c r="B132" s="52">
        <v>3.5380555560000002</v>
      </c>
      <c r="C132" s="52">
        <v>3.67777778</v>
      </c>
      <c r="D132" s="52">
        <v>4.3055555600000002</v>
      </c>
      <c r="E132" s="52">
        <v>4.2222222199999999</v>
      </c>
      <c r="F132" s="52">
        <v>3.9880952399999998</v>
      </c>
      <c r="G132" s="52">
        <v>3.0888888900000002</v>
      </c>
      <c r="H132" s="52">
        <v>3.7103174600000002</v>
      </c>
      <c r="I132" s="52">
        <v>3.3333333299999999</v>
      </c>
      <c r="J132" s="52">
        <v>3.1354166700000001</v>
      </c>
      <c r="K132" s="52">
        <v>2.9930555600000002</v>
      </c>
      <c r="L132" s="52">
        <v>3.0134920599999999</v>
      </c>
      <c r="M132" s="52"/>
    </row>
    <row r="133" spans="1:13" x14ac:dyDescent="0.2">
      <c r="A133" s="52" t="s">
        <v>65</v>
      </c>
      <c r="B133" s="52">
        <v>3.532757937</v>
      </c>
      <c r="C133" s="52">
        <v>4.3090277800000001</v>
      </c>
      <c r="D133" s="52">
        <v>4.28888889</v>
      </c>
      <c r="E133" s="52">
        <v>4.1083333299999998</v>
      </c>
      <c r="F133" s="52">
        <v>4.1180555600000002</v>
      </c>
      <c r="G133" s="52">
        <v>2.96875</v>
      </c>
      <c r="H133" s="52">
        <v>3.73611111</v>
      </c>
      <c r="I133" s="52">
        <v>3.2592592599999999</v>
      </c>
      <c r="J133" s="52">
        <v>3.36111111</v>
      </c>
      <c r="K133" s="52">
        <v>2.96666667</v>
      </c>
      <c r="L133" s="52">
        <v>2.35</v>
      </c>
      <c r="M133" s="52"/>
    </row>
    <row r="134" spans="1:13" x14ac:dyDescent="0.2">
      <c r="A134" s="52" t="s">
        <v>67</v>
      </c>
      <c r="B134" s="52">
        <v>3.2832738099999998</v>
      </c>
      <c r="C134" s="52">
        <v>3.7708333299999999</v>
      </c>
      <c r="D134" s="52">
        <v>4.2249999999999996</v>
      </c>
      <c r="E134" s="52">
        <v>3.5249999999999999</v>
      </c>
      <c r="F134" s="52">
        <v>3.6875</v>
      </c>
      <c r="G134" s="52">
        <v>3.6666666700000001</v>
      </c>
      <c r="H134" s="52">
        <v>3.4375</v>
      </c>
      <c r="I134" s="52">
        <v>3.25</v>
      </c>
      <c r="J134" s="52">
        <v>2.9750000000000001</v>
      </c>
      <c r="K134" s="52">
        <v>3</v>
      </c>
      <c r="L134" s="52">
        <v>2.6666666700000001</v>
      </c>
      <c r="M134" s="52"/>
    </row>
    <row r="135" spans="1:13" x14ac:dyDescent="0.2">
      <c r="A135" s="52" t="s">
        <v>64</v>
      </c>
      <c r="B135" s="52">
        <v>3.5989583330000001</v>
      </c>
      <c r="C135" s="52">
        <v>4.3</v>
      </c>
      <c r="D135" s="52">
        <v>4.55</v>
      </c>
      <c r="E135" s="52">
        <v>4.05</v>
      </c>
      <c r="F135" s="52">
        <v>4.0875000000000004</v>
      </c>
      <c r="G135" s="52">
        <v>2.7</v>
      </c>
      <c r="H135" s="52">
        <v>3.45</v>
      </c>
      <c r="I135" s="52">
        <v>2.9833333299999998</v>
      </c>
      <c r="J135" s="52">
        <v>3.2</v>
      </c>
      <c r="K135" s="52">
        <v>3.3333333299999999</v>
      </c>
      <c r="L135" s="52">
        <v>2.9166666700000001</v>
      </c>
      <c r="M135" s="52"/>
    </row>
    <row r="136" spans="1:13" x14ac:dyDescent="0.2">
      <c r="A136" s="52" t="s">
        <v>68</v>
      </c>
      <c r="B136" s="52">
        <v>3.2983134920000001</v>
      </c>
      <c r="C136" s="52">
        <v>3.76944444</v>
      </c>
      <c r="D136" s="52">
        <v>3.625</v>
      </c>
      <c r="E136" s="52">
        <v>3.5750000000000002</v>
      </c>
      <c r="F136" s="52">
        <v>3.44722222</v>
      </c>
      <c r="G136" s="52">
        <v>3.19166667</v>
      </c>
      <c r="H136" s="52">
        <v>3.3250000000000002</v>
      </c>
      <c r="I136" s="52">
        <v>2.56666667</v>
      </c>
      <c r="J136" s="52">
        <v>3.125</v>
      </c>
      <c r="K136" s="52">
        <v>2.78888889</v>
      </c>
      <c r="L136" s="52">
        <v>2.26944444</v>
      </c>
      <c r="M136" s="52"/>
    </row>
    <row r="137" spans="1:13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</row>
    <row r="142" spans="1:13" x14ac:dyDescent="0.2">
      <c r="A142" t="s">
        <v>80</v>
      </c>
    </row>
    <row r="143" spans="1:13" x14ac:dyDescent="0.2">
      <c r="A143" s="42" t="s">
        <v>50</v>
      </c>
      <c r="B143" s="42" t="s">
        <v>51</v>
      </c>
      <c r="C143" s="43" t="s">
        <v>52</v>
      </c>
      <c r="D143" s="44" t="s">
        <v>53</v>
      </c>
      <c r="E143" s="45" t="s">
        <v>54</v>
      </c>
      <c r="F143" s="42" t="s">
        <v>55</v>
      </c>
      <c r="G143" s="46" t="s">
        <v>56</v>
      </c>
      <c r="H143" s="47" t="s">
        <v>57</v>
      </c>
      <c r="I143" s="48" t="s">
        <v>58</v>
      </c>
      <c r="J143" s="49" t="s">
        <v>59</v>
      </c>
      <c r="K143" s="50" t="s">
        <v>60</v>
      </c>
      <c r="L143" s="51" t="s">
        <v>61</v>
      </c>
      <c r="M143" s="42"/>
    </row>
    <row r="144" spans="1:13" x14ac:dyDescent="0.2">
      <c r="A144" s="52" t="s">
        <v>66</v>
      </c>
      <c r="B144" s="52">
        <v>3.8277777780000002</v>
      </c>
      <c r="C144" s="52">
        <v>3.9652777800000001</v>
      </c>
      <c r="D144" s="52">
        <v>4.25</v>
      </c>
      <c r="E144" s="52">
        <v>4.25</v>
      </c>
      <c r="F144" s="52">
        <v>4.3194444399999998</v>
      </c>
      <c r="G144" s="52">
        <v>3.9624999999999999</v>
      </c>
      <c r="H144" s="52">
        <v>3.88888889</v>
      </c>
      <c r="I144" s="52">
        <v>4.0555555600000002</v>
      </c>
      <c r="J144" s="52">
        <v>4</v>
      </c>
      <c r="K144" s="52">
        <v>3.63888889</v>
      </c>
      <c r="L144" s="52">
        <v>3.3134920600000002</v>
      </c>
      <c r="M144" s="52"/>
    </row>
    <row r="145" spans="1:13" x14ac:dyDescent="0.2">
      <c r="A145" s="52" t="s">
        <v>69</v>
      </c>
      <c r="B145" s="52">
        <v>3.86140873</v>
      </c>
      <c r="C145" s="52">
        <v>3.9375</v>
      </c>
      <c r="D145" s="52">
        <v>4.3499999999999996</v>
      </c>
      <c r="E145" s="52">
        <v>4.05</v>
      </c>
      <c r="F145" s="52">
        <v>4.1333333300000001</v>
      </c>
      <c r="G145" s="52">
        <v>3.7416666699999999</v>
      </c>
      <c r="H145" s="52">
        <v>3.9249999999999998</v>
      </c>
      <c r="I145" s="52">
        <v>3.6</v>
      </c>
      <c r="J145" s="52">
        <v>3.7138888900000002</v>
      </c>
      <c r="K145" s="52">
        <v>3.8541666700000001</v>
      </c>
      <c r="L145" s="52">
        <v>3.4375</v>
      </c>
      <c r="M145" s="52"/>
    </row>
    <row r="146" spans="1:13" x14ac:dyDescent="0.2">
      <c r="A146" s="52" t="s">
        <v>65</v>
      </c>
      <c r="B146" s="52">
        <v>3.532757937</v>
      </c>
      <c r="C146" s="52">
        <v>4.3090277800000001</v>
      </c>
      <c r="D146" s="52">
        <v>4.28888889</v>
      </c>
      <c r="E146" s="52">
        <v>4.1083333299999998</v>
      </c>
      <c r="F146" s="52">
        <v>4.1180555600000002</v>
      </c>
      <c r="G146" s="52">
        <v>2.96875</v>
      </c>
      <c r="H146" s="52">
        <v>3.73611111</v>
      </c>
      <c r="I146" s="52">
        <v>3.2592592599999999</v>
      </c>
      <c r="J146" s="52">
        <v>3.36111111</v>
      </c>
      <c r="K146" s="52">
        <v>2.96666667</v>
      </c>
      <c r="L146" s="52">
        <v>2.35</v>
      </c>
      <c r="M146" s="52"/>
    </row>
    <row r="147" spans="1:13" x14ac:dyDescent="0.2">
      <c r="A147" s="52" t="s">
        <v>62</v>
      </c>
      <c r="B147" s="52">
        <v>3.8644751080000002</v>
      </c>
      <c r="C147" s="52">
        <v>4.2</v>
      </c>
      <c r="D147" s="52">
        <v>4.4249999999999998</v>
      </c>
      <c r="E147" s="52">
        <v>4.3250000000000002</v>
      </c>
      <c r="F147" s="52">
        <v>4.5250000000000004</v>
      </c>
      <c r="G147" s="52">
        <v>3.3833333300000001</v>
      </c>
      <c r="H147" s="52">
        <v>3.71875</v>
      </c>
      <c r="I147" s="52">
        <v>3.7666666700000002</v>
      </c>
      <c r="J147" s="52">
        <v>3.3333333299999999</v>
      </c>
      <c r="K147" s="52">
        <v>3.30277778</v>
      </c>
      <c r="L147" s="52">
        <v>3.58928571</v>
      </c>
      <c r="M147" s="52"/>
    </row>
    <row r="148" spans="1:13" x14ac:dyDescent="0.2">
      <c r="A148" s="52" t="s">
        <v>70</v>
      </c>
      <c r="B148" s="52">
        <v>3.401190476</v>
      </c>
      <c r="C148" s="52">
        <v>3.4166666700000001</v>
      </c>
      <c r="D148" s="52">
        <v>4.2874999999999996</v>
      </c>
      <c r="E148" s="52">
        <v>3.65</v>
      </c>
      <c r="F148" s="52">
        <v>3.8624999999999998</v>
      </c>
      <c r="G148" s="52">
        <v>2.7625000000000002</v>
      </c>
      <c r="H148" s="52">
        <v>3.125</v>
      </c>
      <c r="I148" s="52">
        <v>3.53333333</v>
      </c>
      <c r="J148" s="52">
        <v>3.25</v>
      </c>
      <c r="K148" s="52">
        <v>2.7666666700000002</v>
      </c>
      <c r="L148" s="52">
        <v>3.0750000000000002</v>
      </c>
      <c r="M148" s="52"/>
    </row>
    <row r="149" spans="1:13" x14ac:dyDescent="0.2">
      <c r="A149" s="52" t="s">
        <v>64</v>
      </c>
      <c r="B149" s="52">
        <v>3.5989583330000001</v>
      </c>
      <c r="C149" s="52">
        <v>4.3</v>
      </c>
      <c r="D149" s="52">
        <v>4.55</v>
      </c>
      <c r="E149" s="52">
        <v>4.05</v>
      </c>
      <c r="F149" s="52">
        <v>4.0875000000000004</v>
      </c>
      <c r="G149" s="52">
        <v>2.7</v>
      </c>
      <c r="H149" s="52">
        <v>3.45</v>
      </c>
      <c r="I149" s="52">
        <v>2.9833333299999998</v>
      </c>
      <c r="J149" s="52">
        <v>3.2</v>
      </c>
      <c r="K149" s="52">
        <v>3.3333333299999999</v>
      </c>
      <c r="L149" s="52">
        <v>2.9166666700000001</v>
      </c>
      <c r="M149" s="52"/>
    </row>
    <row r="150" spans="1:13" x14ac:dyDescent="0.2">
      <c r="A150" s="52" t="s">
        <v>63</v>
      </c>
      <c r="B150" s="52">
        <v>3.5380555560000002</v>
      </c>
      <c r="C150" s="52">
        <v>3.67777778</v>
      </c>
      <c r="D150" s="52">
        <v>4.3055555600000002</v>
      </c>
      <c r="E150" s="52">
        <v>4.2222222199999999</v>
      </c>
      <c r="F150" s="52">
        <v>3.9880952399999998</v>
      </c>
      <c r="G150" s="52">
        <v>3.0888888900000002</v>
      </c>
      <c r="H150" s="52">
        <v>3.7103174600000002</v>
      </c>
      <c r="I150" s="52">
        <v>3.3333333299999999</v>
      </c>
      <c r="J150" s="52">
        <v>3.1354166700000001</v>
      </c>
      <c r="K150" s="52">
        <v>2.9930555600000002</v>
      </c>
      <c r="L150" s="52">
        <v>3.0134920599999999</v>
      </c>
      <c r="M150" s="52"/>
    </row>
    <row r="151" spans="1:13" x14ac:dyDescent="0.2">
      <c r="A151" s="52" t="s">
        <v>68</v>
      </c>
      <c r="B151" s="52">
        <v>3.2983134920000001</v>
      </c>
      <c r="C151" s="52">
        <v>3.76944444</v>
      </c>
      <c r="D151" s="52">
        <v>3.625</v>
      </c>
      <c r="E151" s="52">
        <v>3.5750000000000002</v>
      </c>
      <c r="F151" s="52">
        <v>3.44722222</v>
      </c>
      <c r="G151" s="52">
        <v>3.19166667</v>
      </c>
      <c r="H151" s="52">
        <v>3.3250000000000002</v>
      </c>
      <c r="I151" s="52">
        <v>2.56666667</v>
      </c>
      <c r="J151" s="52">
        <v>3.125</v>
      </c>
      <c r="K151" s="52">
        <v>2.78888889</v>
      </c>
      <c r="L151" s="52">
        <v>2.26944444</v>
      </c>
      <c r="M151" s="52"/>
    </row>
    <row r="152" spans="1:13" x14ac:dyDescent="0.2">
      <c r="A152" s="52" t="s">
        <v>71</v>
      </c>
      <c r="B152" s="52">
        <v>3.3424669310000001</v>
      </c>
      <c r="C152" s="52">
        <v>3.85763889</v>
      </c>
      <c r="D152" s="52">
        <v>4</v>
      </c>
      <c r="E152" s="52">
        <v>3.57638889</v>
      </c>
      <c r="F152" s="52">
        <v>3.5520833299999999</v>
      </c>
      <c r="G152" s="52">
        <v>3.1666666700000001</v>
      </c>
      <c r="H152" s="52">
        <v>3.20486111</v>
      </c>
      <c r="I152" s="52">
        <v>3.8101851899999999</v>
      </c>
      <c r="J152" s="52">
        <v>3.0347222199999999</v>
      </c>
      <c r="K152" s="52">
        <v>2.9375</v>
      </c>
      <c r="L152" s="52">
        <v>2.71875</v>
      </c>
      <c r="M152" s="52"/>
    </row>
    <row r="153" spans="1:13" x14ac:dyDescent="0.2">
      <c r="A153" s="52" t="s">
        <v>67</v>
      </c>
      <c r="B153" s="52">
        <v>3.2832738099999998</v>
      </c>
      <c r="C153" s="52">
        <v>3.7708333299999999</v>
      </c>
      <c r="D153" s="52">
        <v>4.2249999999999996</v>
      </c>
      <c r="E153" s="52">
        <v>3.5249999999999999</v>
      </c>
      <c r="F153" s="52">
        <v>3.6875</v>
      </c>
      <c r="G153" s="52">
        <v>3.6666666700000001</v>
      </c>
      <c r="H153" s="52">
        <v>3.4375</v>
      </c>
      <c r="I153" s="52">
        <v>3.25</v>
      </c>
      <c r="J153" s="52">
        <v>2.9750000000000001</v>
      </c>
      <c r="K153" s="52">
        <v>3</v>
      </c>
      <c r="L153" s="52">
        <v>2.6666666700000001</v>
      </c>
      <c r="M153" s="52"/>
    </row>
    <row r="154" spans="1:13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</row>
    <row r="159" spans="1:13" x14ac:dyDescent="0.2">
      <c r="A159" t="s">
        <v>81</v>
      </c>
    </row>
    <row r="160" spans="1:13" x14ac:dyDescent="0.2">
      <c r="A160" s="42" t="s">
        <v>50</v>
      </c>
      <c r="B160" s="42" t="s">
        <v>51</v>
      </c>
      <c r="C160" s="43" t="s">
        <v>52</v>
      </c>
      <c r="D160" s="44" t="s">
        <v>53</v>
      </c>
      <c r="E160" s="45" t="s">
        <v>54</v>
      </c>
      <c r="F160" s="42" t="s">
        <v>55</v>
      </c>
      <c r="G160" s="46" t="s">
        <v>56</v>
      </c>
      <c r="H160" s="47" t="s">
        <v>57</v>
      </c>
      <c r="I160" s="48" t="s">
        <v>58</v>
      </c>
      <c r="J160" s="49" t="s">
        <v>59</v>
      </c>
      <c r="K160" s="50" t="s">
        <v>60</v>
      </c>
      <c r="L160" s="51" t="s">
        <v>61</v>
      </c>
      <c r="M160" s="42"/>
    </row>
    <row r="161" spans="1:13" x14ac:dyDescent="0.2">
      <c r="A161" s="52" t="s">
        <v>69</v>
      </c>
      <c r="B161" s="52">
        <v>3.86140873</v>
      </c>
      <c r="C161" s="52">
        <v>3.9375</v>
      </c>
      <c r="D161" s="52">
        <v>4.3499999999999996</v>
      </c>
      <c r="E161" s="52">
        <v>4.05</v>
      </c>
      <c r="F161" s="52">
        <v>4.1333333300000001</v>
      </c>
      <c r="G161" s="52">
        <v>3.7416666699999999</v>
      </c>
      <c r="H161" s="52">
        <v>3.9249999999999998</v>
      </c>
      <c r="I161" s="52">
        <v>3.6</v>
      </c>
      <c r="J161" s="52">
        <v>3.7138888900000002</v>
      </c>
      <c r="K161" s="52">
        <v>3.8541666700000001</v>
      </c>
      <c r="L161" s="52">
        <v>3.4375</v>
      </c>
      <c r="M161" s="52"/>
    </row>
    <row r="162" spans="1:13" x14ac:dyDescent="0.2">
      <c r="A162" s="52" t="s">
        <v>66</v>
      </c>
      <c r="B162" s="52">
        <v>3.8277777780000002</v>
      </c>
      <c r="C162" s="52">
        <v>3.9652777800000001</v>
      </c>
      <c r="D162" s="52">
        <v>4.25</v>
      </c>
      <c r="E162" s="52">
        <v>4.25</v>
      </c>
      <c r="F162" s="52">
        <v>4.3194444399999998</v>
      </c>
      <c r="G162" s="52">
        <v>3.9624999999999999</v>
      </c>
      <c r="H162" s="52">
        <v>3.88888889</v>
      </c>
      <c r="I162" s="52">
        <v>4.0555555600000002</v>
      </c>
      <c r="J162" s="52">
        <v>4</v>
      </c>
      <c r="K162" s="52">
        <v>3.63888889</v>
      </c>
      <c r="L162" s="52">
        <v>3.3134920600000002</v>
      </c>
      <c r="M162" s="52"/>
    </row>
    <row r="163" spans="1:13" x14ac:dyDescent="0.2">
      <c r="A163" s="52" t="s">
        <v>64</v>
      </c>
      <c r="B163" s="52">
        <v>3.5989583330000001</v>
      </c>
      <c r="C163" s="52">
        <v>4.3</v>
      </c>
      <c r="D163" s="52">
        <v>4.55</v>
      </c>
      <c r="E163" s="52">
        <v>4.05</v>
      </c>
      <c r="F163" s="52">
        <v>4.0875000000000004</v>
      </c>
      <c r="G163" s="52">
        <v>2.7</v>
      </c>
      <c r="H163" s="52">
        <v>3.45</v>
      </c>
      <c r="I163" s="52">
        <v>2.9833333299999998</v>
      </c>
      <c r="J163" s="52">
        <v>3.2</v>
      </c>
      <c r="K163" s="52">
        <v>3.3333333299999999</v>
      </c>
      <c r="L163" s="52">
        <v>2.9166666700000001</v>
      </c>
      <c r="M163" s="52"/>
    </row>
    <row r="164" spans="1:13" x14ac:dyDescent="0.2">
      <c r="A164" s="52" t="s">
        <v>62</v>
      </c>
      <c r="B164" s="52">
        <v>3.8644751080000002</v>
      </c>
      <c r="C164" s="52">
        <v>4.2</v>
      </c>
      <c r="D164" s="52">
        <v>4.4249999999999998</v>
      </c>
      <c r="E164" s="52">
        <v>4.3250000000000002</v>
      </c>
      <c r="F164" s="52">
        <v>4.5250000000000004</v>
      </c>
      <c r="G164" s="52">
        <v>3.3833333300000001</v>
      </c>
      <c r="H164" s="52">
        <v>3.71875</v>
      </c>
      <c r="I164" s="52">
        <v>3.7666666700000002</v>
      </c>
      <c r="J164" s="52">
        <v>3.3333333299999999</v>
      </c>
      <c r="K164" s="52">
        <v>3.30277778</v>
      </c>
      <c r="L164" s="52">
        <v>3.58928571</v>
      </c>
      <c r="M164" s="52"/>
    </row>
    <row r="165" spans="1:13" x14ac:dyDescent="0.2">
      <c r="A165" s="52" t="s">
        <v>67</v>
      </c>
      <c r="B165" s="52">
        <v>3.2832738099999998</v>
      </c>
      <c r="C165" s="52">
        <v>3.7708333299999999</v>
      </c>
      <c r="D165" s="52">
        <v>4.2249999999999996</v>
      </c>
      <c r="E165" s="52">
        <v>3.5249999999999999</v>
      </c>
      <c r="F165" s="52">
        <v>3.6875</v>
      </c>
      <c r="G165" s="52">
        <v>3.6666666700000001</v>
      </c>
      <c r="H165" s="52">
        <v>3.4375</v>
      </c>
      <c r="I165" s="52">
        <v>3.25</v>
      </c>
      <c r="J165" s="52">
        <v>2.9750000000000001</v>
      </c>
      <c r="K165" s="52">
        <v>3</v>
      </c>
      <c r="L165" s="52">
        <v>2.6666666700000001</v>
      </c>
      <c r="M165" s="52"/>
    </row>
    <row r="166" spans="1:13" x14ac:dyDescent="0.2">
      <c r="A166" s="52" t="s">
        <v>63</v>
      </c>
      <c r="B166" s="52">
        <v>3.5380555560000002</v>
      </c>
      <c r="C166" s="52">
        <v>3.67777778</v>
      </c>
      <c r="D166" s="52">
        <v>4.3055555600000002</v>
      </c>
      <c r="E166" s="52">
        <v>4.2222222199999999</v>
      </c>
      <c r="F166" s="52">
        <v>3.9880952399999998</v>
      </c>
      <c r="G166" s="52">
        <v>3.0888888900000002</v>
      </c>
      <c r="H166" s="52">
        <v>3.7103174600000002</v>
      </c>
      <c r="I166" s="52">
        <v>3.3333333299999999</v>
      </c>
      <c r="J166" s="52">
        <v>3.1354166700000001</v>
      </c>
      <c r="K166" s="52">
        <v>2.9930555600000002</v>
      </c>
      <c r="L166" s="52">
        <v>3.0134920599999999</v>
      </c>
      <c r="M166" s="52"/>
    </row>
    <row r="167" spans="1:13" x14ac:dyDescent="0.2">
      <c r="A167" s="52" t="s">
        <v>65</v>
      </c>
      <c r="B167" s="52">
        <v>3.532757937</v>
      </c>
      <c r="C167" s="52">
        <v>4.3090277800000001</v>
      </c>
      <c r="D167" s="52">
        <v>4.28888889</v>
      </c>
      <c r="E167" s="52">
        <v>4.1083333299999998</v>
      </c>
      <c r="F167" s="52">
        <v>4.1180555600000002</v>
      </c>
      <c r="G167" s="52">
        <v>2.96875</v>
      </c>
      <c r="H167" s="52">
        <v>3.73611111</v>
      </c>
      <c r="I167" s="52">
        <v>3.2592592599999999</v>
      </c>
      <c r="J167" s="52">
        <v>3.36111111</v>
      </c>
      <c r="K167" s="52">
        <v>2.96666667</v>
      </c>
      <c r="L167" s="52">
        <v>2.35</v>
      </c>
      <c r="M167" s="52"/>
    </row>
    <row r="168" spans="1:13" x14ac:dyDescent="0.2">
      <c r="A168" s="52" t="s">
        <v>71</v>
      </c>
      <c r="B168" s="52">
        <v>3.3424669310000001</v>
      </c>
      <c r="C168" s="52">
        <v>3.85763889</v>
      </c>
      <c r="D168" s="52">
        <v>4</v>
      </c>
      <c r="E168" s="52">
        <v>3.57638889</v>
      </c>
      <c r="F168" s="52">
        <v>3.5520833299999999</v>
      </c>
      <c r="G168" s="52">
        <v>3.1666666700000001</v>
      </c>
      <c r="H168" s="52">
        <v>3.20486111</v>
      </c>
      <c r="I168" s="52">
        <v>3.8101851899999999</v>
      </c>
      <c r="J168" s="52">
        <v>3.0347222199999999</v>
      </c>
      <c r="K168" s="52">
        <v>2.9375</v>
      </c>
      <c r="L168" s="52">
        <v>2.71875</v>
      </c>
      <c r="M168" s="52"/>
    </row>
    <row r="169" spans="1:13" x14ac:dyDescent="0.2">
      <c r="A169" s="52" t="s">
        <v>68</v>
      </c>
      <c r="B169" s="52">
        <v>3.2983134920000001</v>
      </c>
      <c r="C169" s="52">
        <v>3.76944444</v>
      </c>
      <c r="D169" s="52">
        <v>3.625</v>
      </c>
      <c r="E169" s="52">
        <v>3.5750000000000002</v>
      </c>
      <c r="F169" s="52">
        <v>3.44722222</v>
      </c>
      <c r="G169" s="52">
        <v>3.19166667</v>
      </c>
      <c r="H169" s="52">
        <v>3.3250000000000002</v>
      </c>
      <c r="I169" s="52">
        <v>2.56666667</v>
      </c>
      <c r="J169" s="52">
        <v>3.125</v>
      </c>
      <c r="K169" s="52">
        <v>2.78888889</v>
      </c>
      <c r="L169" s="52">
        <v>2.26944444</v>
      </c>
      <c r="M169" s="52"/>
    </row>
    <row r="170" spans="1:13" x14ac:dyDescent="0.2">
      <c r="A170" s="52" t="s">
        <v>70</v>
      </c>
      <c r="B170" s="52">
        <v>3.401190476</v>
      </c>
      <c r="C170" s="52">
        <v>3.4166666700000001</v>
      </c>
      <c r="D170" s="52">
        <v>4.2874999999999996</v>
      </c>
      <c r="E170" s="52">
        <v>3.65</v>
      </c>
      <c r="F170" s="52">
        <v>3.8624999999999998</v>
      </c>
      <c r="G170" s="52">
        <v>2.7625000000000002</v>
      </c>
      <c r="H170" s="52">
        <v>3.125</v>
      </c>
      <c r="I170" s="52">
        <v>3.53333333</v>
      </c>
      <c r="J170" s="52">
        <v>3.25</v>
      </c>
      <c r="K170" s="52">
        <v>2.7666666700000002</v>
      </c>
      <c r="L170" s="52">
        <v>3.0750000000000002</v>
      </c>
      <c r="M170" s="52"/>
    </row>
    <row r="171" spans="1:13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</row>
    <row r="177" spans="1:13" x14ac:dyDescent="0.2">
      <c r="A177" t="s">
        <v>82</v>
      </c>
    </row>
    <row r="178" spans="1:13" x14ac:dyDescent="0.2">
      <c r="A178" s="42" t="s">
        <v>50</v>
      </c>
      <c r="B178" s="42" t="s">
        <v>51</v>
      </c>
      <c r="C178" s="43" t="s">
        <v>52</v>
      </c>
      <c r="D178" s="44" t="s">
        <v>53</v>
      </c>
      <c r="E178" s="45" t="s">
        <v>54</v>
      </c>
      <c r="F178" s="42" t="s">
        <v>55</v>
      </c>
      <c r="G178" s="46" t="s">
        <v>56</v>
      </c>
      <c r="H178" s="47" t="s">
        <v>57</v>
      </c>
      <c r="I178" s="48" t="s">
        <v>58</v>
      </c>
      <c r="J178" s="49" t="s">
        <v>59</v>
      </c>
      <c r="K178" s="50" t="s">
        <v>60</v>
      </c>
      <c r="L178" s="51" t="s">
        <v>61</v>
      </c>
      <c r="M178" s="42"/>
    </row>
    <row r="179" spans="1:13" x14ac:dyDescent="0.2">
      <c r="A179" s="52" t="s">
        <v>62</v>
      </c>
      <c r="B179" s="52">
        <v>3.8644751080000002</v>
      </c>
      <c r="C179" s="52">
        <v>4.2</v>
      </c>
      <c r="D179" s="52">
        <v>4.4249999999999998</v>
      </c>
      <c r="E179" s="52">
        <v>4.3250000000000002</v>
      </c>
      <c r="F179" s="52">
        <v>4.5250000000000004</v>
      </c>
      <c r="G179" s="52">
        <v>3.3833333300000001</v>
      </c>
      <c r="H179" s="52">
        <v>3.71875</v>
      </c>
      <c r="I179" s="52">
        <v>3.7666666700000002</v>
      </c>
      <c r="J179" s="52">
        <v>3.3333333299999999</v>
      </c>
      <c r="K179" s="52">
        <v>3.30277778</v>
      </c>
      <c r="L179" s="52">
        <v>3.58928571</v>
      </c>
      <c r="M179" s="52"/>
    </row>
    <row r="180" spans="1:13" x14ac:dyDescent="0.2">
      <c r="A180" s="52" t="s">
        <v>69</v>
      </c>
      <c r="B180" s="52">
        <v>3.86140873</v>
      </c>
      <c r="C180" s="52">
        <v>3.9375</v>
      </c>
      <c r="D180" s="52">
        <v>4.3499999999999996</v>
      </c>
      <c r="E180" s="52">
        <v>4.05</v>
      </c>
      <c r="F180" s="52">
        <v>4.1333333300000001</v>
      </c>
      <c r="G180" s="52">
        <v>3.7416666699999999</v>
      </c>
      <c r="H180" s="52">
        <v>3.9249999999999998</v>
      </c>
      <c r="I180" s="52">
        <v>3.6</v>
      </c>
      <c r="J180" s="52">
        <v>3.7138888900000002</v>
      </c>
      <c r="K180" s="52">
        <v>3.8541666700000001</v>
      </c>
      <c r="L180" s="52">
        <v>3.4375</v>
      </c>
      <c r="M180" s="52"/>
    </row>
    <row r="181" spans="1:13" x14ac:dyDescent="0.2">
      <c r="A181" s="52" t="s">
        <v>66</v>
      </c>
      <c r="B181" s="52">
        <v>3.8277777780000002</v>
      </c>
      <c r="C181" s="52">
        <v>3.9652777800000001</v>
      </c>
      <c r="D181" s="52">
        <v>4.25</v>
      </c>
      <c r="E181" s="52">
        <v>4.25</v>
      </c>
      <c r="F181" s="52">
        <v>4.3194444399999998</v>
      </c>
      <c r="G181" s="52">
        <v>3.9624999999999999</v>
      </c>
      <c r="H181" s="52">
        <v>3.88888889</v>
      </c>
      <c r="I181" s="52">
        <v>4.0555555600000002</v>
      </c>
      <c r="J181" s="52">
        <v>4</v>
      </c>
      <c r="K181" s="52">
        <v>3.63888889</v>
      </c>
      <c r="L181" s="52">
        <v>3.3134920600000002</v>
      </c>
      <c r="M181" s="52"/>
    </row>
    <row r="182" spans="1:13" x14ac:dyDescent="0.2">
      <c r="A182" s="52" t="s">
        <v>70</v>
      </c>
      <c r="B182" s="52">
        <v>3.401190476</v>
      </c>
      <c r="C182" s="52">
        <v>3.4166666700000001</v>
      </c>
      <c r="D182" s="52">
        <v>4.2874999999999996</v>
      </c>
      <c r="E182" s="52">
        <v>3.65</v>
      </c>
      <c r="F182" s="52">
        <v>3.8624999999999998</v>
      </c>
      <c r="G182" s="52">
        <v>2.7625000000000002</v>
      </c>
      <c r="H182" s="52">
        <v>3.125</v>
      </c>
      <c r="I182" s="52">
        <v>3.53333333</v>
      </c>
      <c r="J182" s="52">
        <v>3.25</v>
      </c>
      <c r="K182" s="52">
        <v>2.7666666700000002</v>
      </c>
      <c r="L182" s="52">
        <v>3.0750000000000002</v>
      </c>
      <c r="M182" s="52"/>
    </row>
    <row r="183" spans="1:13" x14ac:dyDescent="0.2">
      <c r="A183" s="52" t="s">
        <v>63</v>
      </c>
      <c r="B183" s="52">
        <v>3.5380555560000002</v>
      </c>
      <c r="C183" s="52">
        <v>3.67777778</v>
      </c>
      <c r="D183" s="52">
        <v>4.3055555600000002</v>
      </c>
      <c r="E183" s="52">
        <v>4.2222222199999999</v>
      </c>
      <c r="F183" s="52">
        <v>3.9880952399999998</v>
      </c>
      <c r="G183" s="52">
        <v>3.0888888900000002</v>
      </c>
      <c r="H183" s="52">
        <v>3.7103174600000002</v>
      </c>
      <c r="I183" s="52">
        <v>3.3333333299999999</v>
      </c>
      <c r="J183" s="52">
        <v>3.1354166700000001</v>
      </c>
      <c r="K183" s="52">
        <v>2.9930555600000002</v>
      </c>
      <c r="L183" s="52">
        <v>3.0134920599999999</v>
      </c>
      <c r="M183" s="52"/>
    </row>
    <row r="184" spans="1:13" x14ac:dyDescent="0.2">
      <c r="A184" s="52" t="s">
        <v>64</v>
      </c>
      <c r="B184" s="52">
        <v>3.5989583330000001</v>
      </c>
      <c r="C184" s="52">
        <v>4.3</v>
      </c>
      <c r="D184" s="52">
        <v>4.55</v>
      </c>
      <c r="E184" s="52">
        <v>4.05</v>
      </c>
      <c r="F184" s="52">
        <v>4.0875000000000004</v>
      </c>
      <c r="G184" s="52">
        <v>2.7</v>
      </c>
      <c r="H184" s="52">
        <v>3.45</v>
      </c>
      <c r="I184" s="52">
        <v>2.9833333299999998</v>
      </c>
      <c r="J184" s="52">
        <v>3.2</v>
      </c>
      <c r="K184" s="52">
        <v>3.3333333299999999</v>
      </c>
      <c r="L184" s="52">
        <v>2.9166666700000001</v>
      </c>
      <c r="M184" s="52"/>
    </row>
    <row r="185" spans="1:13" x14ac:dyDescent="0.2">
      <c r="A185" s="52" t="s">
        <v>71</v>
      </c>
      <c r="B185" s="52">
        <v>3.3424669310000001</v>
      </c>
      <c r="C185" s="52">
        <v>3.85763889</v>
      </c>
      <c r="D185" s="52">
        <v>4</v>
      </c>
      <c r="E185" s="52">
        <v>3.57638889</v>
      </c>
      <c r="F185" s="52">
        <v>3.5520833299999999</v>
      </c>
      <c r="G185" s="52">
        <v>3.1666666700000001</v>
      </c>
      <c r="H185" s="52">
        <v>3.20486111</v>
      </c>
      <c r="I185" s="52">
        <v>3.8101851899999999</v>
      </c>
      <c r="J185" s="52">
        <v>3.0347222199999999</v>
      </c>
      <c r="K185" s="52">
        <v>2.9375</v>
      </c>
      <c r="L185" s="52">
        <v>2.71875</v>
      </c>
      <c r="M185" s="52"/>
    </row>
    <row r="186" spans="1:13" x14ac:dyDescent="0.2">
      <c r="A186" s="52" t="s">
        <v>67</v>
      </c>
      <c r="B186" s="52">
        <v>3.2832738099999998</v>
      </c>
      <c r="C186" s="52">
        <v>3.7708333299999999</v>
      </c>
      <c r="D186" s="52">
        <v>4.2249999999999996</v>
      </c>
      <c r="E186" s="52">
        <v>3.5249999999999999</v>
      </c>
      <c r="F186" s="52">
        <v>3.6875</v>
      </c>
      <c r="G186" s="52">
        <v>3.6666666700000001</v>
      </c>
      <c r="H186" s="52">
        <v>3.4375</v>
      </c>
      <c r="I186" s="52">
        <v>3.25</v>
      </c>
      <c r="J186" s="52">
        <v>2.9750000000000001</v>
      </c>
      <c r="K186" s="52">
        <v>3</v>
      </c>
      <c r="L186" s="52">
        <v>2.6666666700000001</v>
      </c>
      <c r="M186" s="52"/>
    </row>
    <row r="187" spans="1:13" x14ac:dyDescent="0.2">
      <c r="A187" s="52" t="s">
        <v>65</v>
      </c>
      <c r="B187" s="52">
        <v>3.532757937</v>
      </c>
      <c r="C187" s="52">
        <v>4.3090277800000001</v>
      </c>
      <c r="D187" s="52">
        <v>4.28888889</v>
      </c>
      <c r="E187" s="52">
        <v>4.1083333299999998</v>
      </c>
      <c r="F187" s="52">
        <v>4.1180555600000002</v>
      </c>
      <c r="G187" s="52">
        <v>2.96875</v>
      </c>
      <c r="H187" s="52">
        <v>3.73611111</v>
      </c>
      <c r="I187" s="52">
        <v>3.2592592599999999</v>
      </c>
      <c r="J187" s="52">
        <v>3.36111111</v>
      </c>
      <c r="K187" s="52">
        <v>2.96666667</v>
      </c>
      <c r="L187" s="52">
        <v>2.35</v>
      </c>
      <c r="M187" s="52"/>
    </row>
    <row r="188" spans="1:13" x14ac:dyDescent="0.2">
      <c r="A188" s="52" t="s">
        <v>68</v>
      </c>
      <c r="B188" s="52">
        <v>3.2983134920000001</v>
      </c>
      <c r="C188" s="52">
        <v>3.76944444</v>
      </c>
      <c r="D188" s="52">
        <v>3.625</v>
      </c>
      <c r="E188" s="52">
        <v>3.5750000000000002</v>
      </c>
      <c r="F188" s="52">
        <v>3.44722222</v>
      </c>
      <c r="G188" s="52">
        <v>3.19166667</v>
      </c>
      <c r="H188" s="52">
        <v>3.3250000000000002</v>
      </c>
      <c r="I188" s="52">
        <v>2.56666667</v>
      </c>
      <c r="J188" s="52">
        <v>3.125</v>
      </c>
      <c r="K188" s="52">
        <v>2.78888889</v>
      </c>
      <c r="L188" s="52">
        <v>2.26944444</v>
      </c>
      <c r="M188" s="52"/>
    </row>
    <row r="189" spans="1:13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</row>
  </sheetData>
  <sortState xmlns:xlrd2="http://schemas.microsoft.com/office/spreadsheetml/2017/richdata2" ref="A179:M188">
    <sortCondition descending="1" ref="L179:L188"/>
  </sortState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36CB6-85FC-704D-B35A-57D78046DAAB}">
  <dimension ref="A1:K30"/>
  <sheetViews>
    <sheetView topLeftCell="D1" workbookViewId="0">
      <selection activeCell="J30" sqref="J30"/>
    </sheetView>
  </sheetViews>
  <sheetFormatPr baseColWidth="10" defaultRowHeight="16" x14ac:dyDescent="0.2"/>
  <cols>
    <col min="1" max="1" width="8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.5" customWidth="1"/>
    <col min="11" max="11" width="16.6640625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0</v>
      </c>
      <c r="C4" s="1" t="e">
        <v>#DIV/0!</v>
      </c>
      <c r="D4" s="11">
        <v>0</v>
      </c>
      <c r="E4" s="1" t="e">
        <v>#DIV/0!</v>
      </c>
      <c r="F4" s="11">
        <v>0</v>
      </c>
      <c r="G4" s="1" t="e">
        <v>#DIV/0!</v>
      </c>
      <c r="H4" s="13">
        <v>0</v>
      </c>
      <c r="I4" s="1" t="e">
        <v>#DIV/0!</v>
      </c>
      <c r="J4" s="1">
        <f t="shared" ref="J4:J12" si="0">AVERAGE(B4,D4,F4,H4)</f>
        <v>0</v>
      </c>
      <c r="K4" s="17" t="e">
        <f t="shared" ref="K4:K12" si="1">AVERAGE(C4,E4,G4,I4)</f>
        <v>#DIV/0!</v>
      </c>
    </row>
    <row r="5" spans="1:11" x14ac:dyDescent="0.2">
      <c r="A5" s="2" t="s">
        <v>7</v>
      </c>
      <c r="B5" s="9">
        <v>0</v>
      </c>
      <c r="C5" s="1" t="e">
        <v>#DIV/0!</v>
      </c>
      <c r="D5" s="11">
        <v>0</v>
      </c>
      <c r="E5" s="1" t="e">
        <v>#DIV/0!</v>
      </c>
      <c r="F5" s="11">
        <v>0</v>
      </c>
      <c r="G5" s="1" t="e">
        <v>#DIV/0!</v>
      </c>
      <c r="H5" s="13">
        <v>0</v>
      </c>
      <c r="I5" s="1" t="e">
        <v>#DIV/0!</v>
      </c>
      <c r="J5" s="1">
        <f t="shared" si="0"/>
        <v>0</v>
      </c>
      <c r="K5" s="17" t="e">
        <f t="shared" si="1"/>
        <v>#DIV/0!</v>
      </c>
    </row>
    <row r="6" spans="1:11" x14ac:dyDescent="0.2">
      <c r="A6" s="2" t="s">
        <v>8</v>
      </c>
      <c r="B6" s="9">
        <v>0</v>
      </c>
      <c r="C6" s="1" t="e">
        <v>#DIV/0!</v>
      </c>
      <c r="D6" s="11">
        <v>0</v>
      </c>
      <c r="E6" s="1" t="e">
        <v>#DIV/0!</v>
      </c>
      <c r="F6" s="11">
        <v>0</v>
      </c>
      <c r="G6" s="1" t="e">
        <v>#DIV/0!</v>
      </c>
      <c r="H6" s="13">
        <v>0</v>
      </c>
      <c r="I6" s="1" t="e">
        <v>#DIV/0!</v>
      </c>
      <c r="J6" s="1">
        <f t="shared" si="0"/>
        <v>0</v>
      </c>
      <c r="K6" s="17" t="e">
        <f t="shared" si="1"/>
        <v>#DIV/0!</v>
      </c>
    </row>
    <row r="7" spans="1:11" x14ac:dyDescent="0.2">
      <c r="A7" s="2" t="s">
        <v>9</v>
      </c>
      <c r="B7" s="9">
        <v>2.8</v>
      </c>
      <c r="C7" s="1">
        <v>4.666666666666667</v>
      </c>
      <c r="D7" s="11">
        <v>1.4</v>
      </c>
      <c r="E7" s="1">
        <v>2.3333333333333335</v>
      </c>
      <c r="F7" s="11">
        <v>2.7</v>
      </c>
      <c r="G7" s="1">
        <v>2.7</v>
      </c>
      <c r="H7" s="11">
        <v>4.3</v>
      </c>
      <c r="I7" s="1">
        <v>4.3</v>
      </c>
      <c r="J7" s="1">
        <f t="shared" si="0"/>
        <v>2.8</v>
      </c>
      <c r="K7" s="17">
        <f t="shared" si="1"/>
        <v>3.5</v>
      </c>
    </row>
    <row r="8" spans="1:11" x14ac:dyDescent="0.2">
      <c r="A8" s="2" t="s">
        <v>10</v>
      </c>
      <c r="B8" s="9">
        <v>2.2999999999999998</v>
      </c>
      <c r="C8" s="1">
        <v>3.8333333333333335</v>
      </c>
      <c r="D8" s="11">
        <v>2.8</v>
      </c>
      <c r="E8" s="1">
        <v>3.5</v>
      </c>
      <c r="F8" s="11">
        <v>2.4</v>
      </c>
      <c r="G8" s="1">
        <v>2.4</v>
      </c>
      <c r="H8" s="11">
        <v>4.0999999999999996</v>
      </c>
      <c r="I8" s="1">
        <v>4.0999999999999996</v>
      </c>
      <c r="J8" s="1">
        <f t="shared" si="0"/>
        <v>2.9</v>
      </c>
      <c r="K8" s="17">
        <f t="shared" si="1"/>
        <v>3.4583333333333335</v>
      </c>
    </row>
    <row r="9" spans="1:11" x14ac:dyDescent="0.2">
      <c r="A9" s="2" t="s">
        <v>11</v>
      </c>
      <c r="B9" s="9">
        <v>2.2999999999999998</v>
      </c>
      <c r="C9" s="1">
        <v>4.5999999999999996</v>
      </c>
      <c r="D9" s="11">
        <v>2.6</v>
      </c>
      <c r="E9" s="1">
        <v>3.7142857142857144</v>
      </c>
      <c r="F9" s="11">
        <v>2.8</v>
      </c>
      <c r="G9" s="1">
        <v>2.8</v>
      </c>
      <c r="H9" s="11">
        <v>4.2</v>
      </c>
      <c r="I9" s="1">
        <v>4.2</v>
      </c>
      <c r="J9" s="1">
        <f t="shared" si="0"/>
        <v>2.9750000000000001</v>
      </c>
      <c r="K9" s="17">
        <f t="shared" si="1"/>
        <v>3.8285714285714283</v>
      </c>
    </row>
    <row r="10" spans="1:11" x14ac:dyDescent="0.2">
      <c r="A10" s="2" t="s">
        <v>12</v>
      </c>
      <c r="B10" s="9">
        <v>0</v>
      </c>
      <c r="C10" s="1" t="e">
        <v>#DIV/0!</v>
      </c>
      <c r="D10" s="11">
        <v>0</v>
      </c>
      <c r="E10" s="1" t="e">
        <v>#DIV/0!</v>
      </c>
      <c r="F10" s="11">
        <v>0</v>
      </c>
      <c r="G10" s="1" t="e">
        <v>#DIV/0!</v>
      </c>
      <c r="H10" s="11">
        <v>0</v>
      </c>
      <c r="I10" s="1" t="e">
        <v>#DIV/0!</v>
      </c>
      <c r="J10" s="1">
        <f t="shared" si="0"/>
        <v>0</v>
      </c>
      <c r="K10" s="17" t="e">
        <f t="shared" si="1"/>
        <v>#DIV/0!</v>
      </c>
    </row>
    <row r="11" spans="1:11" x14ac:dyDescent="0.2">
      <c r="A11" s="2" t="s">
        <v>13</v>
      </c>
      <c r="B11" s="9">
        <v>0</v>
      </c>
      <c r="C11" s="1" t="e">
        <v>#DIV/0!</v>
      </c>
      <c r="D11" s="11">
        <v>0</v>
      </c>
      <c r="E11" s="1" t="e">
        <v>#DIV/0!</v>
      </c>
      <c r="F11" s="11">
        <v>0</v>
      </c>
      <c r="G11" s="1" t="e">
        <v>#DIV/0!</v>
      </c>
      <c r="H11" s="11">
        <v>0</v>
      </c>
      <c r="I11" s="1" t="e">
        <v>#DIV/0!</v>
      </c>
      <c r="J11" s="1">
        <f t="shared" si="0"/>
        <v>0</v>
      </c>
      <c r="K11" s="17" t="e">
        <f t="shared" si="1"/>
        <v>#DIV/0!</v>
      </c>
    </row>
    <row r="12" spans="1:11" x14ac:dyDescent="0.2">
      <c r="A12" s="2" t="s">
        <v>14</v>
      </c>
      <c r="B12" s="9">
        <v>2.4</v>
      </c>
      <c r="C12" s="1">
        <v>4.8</v>
      </c>
      <c r="D12" s="11">
        <v>1.9</v>
      </c>
      <c r="E12" s="1">
        <v>2.7142857142857144</v>
      </c>
      <c r="F12" s="11">
        <v>2.7</v>
      </c>
      <c r="G12" s="1">
        <v>2.7</v>
      </c>
      <c r="H12" s="11">
        <v>4</v>
      </c>
      <c r="I12" s="1">
        <v>4</v>
      </c>
      <c r="J12" s="1">
        <f t="shared" si="0"/>
        <v>2.75</v>
      </c>
      <c r="K12" s="17">
        <f t="shared" si="1"/>
        <v>3.5535714285714288</v>
      </c>
    </row>
    <row r="13" spans="1:11" x14ac:dyDescent="0.2">
      <c r="A13" s="2" t="s">
        <v>15</v>
      </c>
      <c r="B13" s="9">
        <v>2.2999999999999998</v>
      </c>
      <c r="C13" s="1">
        <v>4.5999999999999996</v>
      </c>
      <c r="D13" s="11">
        <v>1.5</v>
      </c>
      <c r="E13" s="1">
        <v>2.5</v>
      </c>
      <c r="F13" s="11">
        <v>0</v>
      </c>
      <c r="G13" s="1" t="e">
        <v>#DIV/0!</v>
      </c>
      <c r="H13" s="11">
        <v>3.6</v>
      </c>
      <c r="I13" s="1">
        <v>3.6</v>
      </c>
      <c r="J13" s="1">
        <f>AVERAGE(B13,D13,F13,H13)</f>
        <v>1.85</v>
      </c>
      <c r="K13" s="17">
        <f>AVERAGE(C13,E13,I13)</f>
        <v>3.5666666666666664</v>
      </c>
    </row>
    <row r="14" spans="1:11" x14ac:dyDescent="0.2">
      <c r="A14" s="7" t="s">
        <v>16</v>
      </c>
      <c r="B14" s="10">
        <v>1</v>
      </c>
      <c r="C14" s="3">
        <v>1</v>
      </c>
      <c r="D14" s="12">
        <v>1</v>
      </c>
      <c r="E14" s="3">
        <v>5</v>
      </c>
      <c r="F14" s="12">
        <v>2.6</v>
      </c>
      <c r="G14" s="3">
        <v>2.6</v>
      </c>
      <c r="H14" s="12">
        <v>1.4</v>
      </c>
      <c r="I14" s="3">
        <v>1.4</v>
      </c>
      <c r="J14" s="3">
        <f>5-AVERAGE(B14,D14,F14,H14)</f>
        <v>3.5</v>
      </c>
      <c r="K14" s="18">
        <f>5-AVERAGE(C14,E14,G14,I14)</f>
        <v>2.5</v>
      </c>
    </row>
    <row r="15" spans="1:11" x14ac:dyDescent="0.2">
      <c r="I15" t="s">
        <v>22</v>
      </c>
      <c r="J15" s="1">
        <f>AVERAGE(J4:J14)</f>
        <v>1.5249999999999999</v>
      </c>
      <c r="K15" s="17">
        <f>AVERAGE(K7,K8,K9,K12,K13,K14)</f>
        <v>3.4011904761904765</v>
      </c>
    </row>
    <row r="20" spans="1:10" x14ac:dyDescent="0.2">
      <c r="A20" t="s">
        <v>28</v>
      </c>
    </row>
    <row r="21" spans="1:10" x14ac:dyDescent="0.2">
      <c r="A21" s="14" t="s">
        <v>29</v>
      </c>
      <c r="B21" t="e">
        <v>#DIV/0!</v>
      </c>
      <c r="D21">
        <v>3</v>
      </c>
      <c r="F21">
        <v>3.25</v>
      </c>
      <c r="H21">
        <v>4</v>
      </c>
      <c r="J21" s="53">
        <f>AVERAGE(D21,F21,H21)</f>
        <v>3.4166666666666665</v>
      </c>
    </row>
    <row r="22" spans="1:10" x14ac:dyDescent="0.2">
      <c r="A22" s="14" t="s">
        <v>30</v>
      </c>
      <c r="B22">
        <v>5</v>
      </c>
      <c r="D22">
        <v>4.4000000000000004</v>
      </c>
      <c r="F22">
        <v>3.75</v>
      </c>
      <c r="H22">
        <v>4</v>
      </c>
      <c r="J22" s="53">
        <f>AVERAGE(B22,D22,F22,H22)</f>
        <v>4.2874999999999996</v>
      </c>
    </row>
    <row r="23" spans="1:10" x14ac:dyDescent="0.2">
      <c r="A23" s="14" t="s">
        <v>31</v>
      </c>
      <c r="B23">
        <v>4.8</v>
      </c>
      <c r="D23">
        <v>3.8</v>
      </c>
      <c r="F23">
        <v>2</v>
      </c>
      <c r="H23">
        <v>4</v>
      </c>
      <c r="J23" s="53">
        <f>AVERAGE(B23,D23,F23,H23)</f>
        <v>3.65</v>
      </c>
    </row>
    <row r="24" spans="1:10" x14ac:dyDescent="0.2">
      <c r="A24" s="14" t="s">
        <v>32</v>
      </c>
      <c r="B24">
        <v>5</v>
      </c>
      <c r="D24">
        <v>4</v>
      </c>
      <c r="F24">
        <v>2.25</v>
      </c>
      <c r="H24">
        <v>4.2</v>
      </c>
      <c r="J24" s="53">
        <f>AVERAGE(B24,D24,F24,H24)</f>
        <v>3.8624999999999998</v>
      </c>
    </row>
    <row r="25" spans="1:10" x14ac:dyDescent="0.2">
      <c r="A25" s="14" t="s">
        <v>33</v>
      </c>
      <c r="B25">
        <v>2</v>
      </c>
      <c r="D25">
        <v>3</v>
      </c>
      <c r="F25">
        <v>2.25</v>
      </c>
      <c r="H25">
        <v>3.8</v>
      </c>
      <c r="J25" s="53">
        <f>AVERAGE(B25,D25,F25,H25)</f>
        <v>2.7625000000000002</v>
      </c>
    </row>
    <row r="26" spans="1:10" x14ac:dyDescent="0.2">
      <c r="A26" s="14" t="s">
        <v>34</v>
      </c>
      <c r="B26">
        <v>4</v>
      </c>
      <c r="D26">
        <v>2.2000000000000002</v>
      </c>
      <c r="F26">
        <v>2.5</v>
      </c>
      <c r="H26">
        <v>3.8</v>
      </c>
      <c r="J26" s="53">
        <f>AVERAGE(B26,D26,F26,H26)</f>
        <v>3.125</v>
      </c>
    </row>
    <row r="27" spans="1:10" x14ac:dyDescent="0.2">
      <c r="A27" s="14" t="s">
        <v>35</v>
      </c>
      <c r="B27" t="e">
        <v>#DIV/0!</v>
      </c>
      <c r="D27">
        <v>2.5</v>
      </c>
      <c r="F27">
        <v>3.5</v>
      </c>
      <c r="H27">
        <v>4.5999999999999996</v>
      </c>
      <c r="J27" s="53">
        <f>AVERAGE(D27,F27,H27)</f>
        <v>3.5333333333333332</v>
      </c>
    </row>
    <row r="28" spans="1:10" x14ac:dyDescent="0.2">
      <c r="A28" s="14" t="s">
        <v>36</v>
      </c>
      <c r="B28">
        <v>4</v>
      </c>
      <c r="D28">
        <v>2.6</v>
      </c>
      <c r="F28">
        <v>2</v>
      </c>
      <c r="H28">
        <v>4.4000000000000004</v>
      </c>
      <c r="J28" s="53">
        <f>AVERAGE(B28,D28,F28,H28)</f>
        <v>3.25</v>
      </c>
    </row>
    <row r="29" spans="1:10" x14ac:dyDescent="0.2">
      <c r="A29" s="14" t="s">
        <v>37</v>
      </c>
      <c r="B29" t="e">
        <v>#DIV/0!</v>
      </c>
      <c r="D29">
        <v>2</v>
      </c>
      <c r="F29">
        <v>2.5</v>
      </c>
      <c r="H29">
        <v>3.8</v>
      </c>
      <c r="J29" s="53">
        <f>AVERAGE(D29,F29,H29)</f>
        <v>2.7666666666666671</v>
      </c>
    </row>
    <row r="30" spans="1:10" x14ac:dyDescent="0.2">
      <c r="A30" s="14" t="s">
        <v>38</v>
      </c>
      <c r="B30">
        <v>5</v>
      </c>
      <c r="D30">
        <v>1</v>
      </c>
      <c r="F30">
        <v>2.5</v>
      </c>
      <c r="H30">
        <v>3.8</v>
      </c>
      <c r="J30" s="53">
        <f>AVERAGE(B30,D30,F30,H30)</f>
        <v>3.0750000000000002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C695B-85EA-1948-8A5D-D6FCD687843F}">
  <dimension ref="A1:K30"/>
  <sheetViews>
    <sheetView tabSelected="1" topLeftCell="D1" workbookViewId="0">
      <selection activeCell="J30" sqref="J30"/>
    </sheetView>
  </sheetViews>
  <sheetFormatPr baseColWidth="10" defaultRowHeight="16" x14ac:dyDescent="0.2"/>
  <cols>
    <col min="1" max="1" width="84.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5.6640625" customWidth="1"/>
    <col min="11" max="11" width="17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3.3</v>
      </c>
      <c r="C4" s="1">
        <v>3.6666666666666665</v>
      </c>
      <c r="D4" s="11">
        <v>2.8</v>
      </c>
      <c r="E4" s="1">
        <v>3.5</v>
      </c>
      <c r="F4" s="11">
        <v>4</v>
      </c>
      <c r="G4" s="1">
        <v>4</v>
      </c>
      <c r="H4" s="13">
        <v>3</v>
      </c>
      <c r="I4" s="1">
        <v>3</v>
      </c>
      <c r="J4" s="1">
        <f t="shared" ref="J4:J12" si="0">AVERAGE(B4,D4,F4,H4)</f>
        <v>3.2749999999999999</v>
      </c>
      <c r="K4" s="17">
        <f t="shared" ref="K4:K12" si="1">AVERAGE(C4,E4,G4,I4)</f>
        <v>3.5416666666666665</v>
      </c>
    </row>
    <row r="5" spans="1:11" x14ac:dyDescent="0.2">
      <c r="A5" s="2" t="s">
        <v>7</v>
      </c>
      <c r="B5" s="9">
        <v>3.8</v>
      </c>
      <c r="C5" s="1">
        <v>4.2222222222222223</v>
      </c>
      <c r="D5" s="11">
        <v>2.8</v>
      </c>
      <c r="E5" s="1">
        <v>4</v>
      </c>
      <c r="F5" s="11">
        <v>3.7</v>
      </c>
      <c r="G5" s="1">
        <v>3.7</v>
      </c>
      <c r="H5" s="11">
        <v>2.9</v>
      </c>
      <c r="I5" s="1">
        <v>3.2222222222222223</v>
      </c>
      <c r="J5" s="1">
        <f t="shared" si="0"/>
        <v>3.3000000000000003</v>
      </c>
      <c r="K5" s="17">
        <f t="shared" si="1"/>
        <v>3.7861111111111105</v>
      </c>
    </row>
    <row r="6" spans="1:11" x14ac:dyDescent="0.2">
      <c r="A6" s="2" t="s">
        <v>8</v>
      </c>
      <c r="B6" s="9">
        <v>2.7</v>
      </c>
      <c r="C6" s="1">
        <v>3.375</v>
      </c>
      <c r="D6" s="11">
        <v>2.5</v>
      </c>
      <c r="E6" s="1">
        <v>3.5714285714285716</v>
      </c>
      <c r="F6" s="11">
        <v>3.6</v>
      </c>
      <c r="G6" s="1">
        <v>3.6</v>
      </c>
      <c r="H6" s="11">
        <v>3.3</v>
      </c>
      <c r="I6" s="1">
        <v>3.3</v>
      </c>
      <c r="J6" s="1">
        <f t="shared" si="0"/>
        <v>3.0250000000000004</v>
      </c>
      <c r="K6" s="17">
        <f t="shared" si="1"/>
        <v>3.4616071428571429</v>
      </c>
    </row>
    <row r="7" spans="1:11" x14ac:dyDescent="0.2">
      <c r="A7" s="2" t="s">
        <v>9</v>
      </c>
      <c r="B7" s="9">
        <v>2.2000000000000002</v>
      </c>
      <c r="C7" s="1">
        <v>3.6666666666666665</v>
      </c>
      <c r="D7" s="11">
        <v>2.1</v>
      </c>
      <c r="E7" s="1">
        <v>3</v>
      </c>
      <c r="F7" s="11">
        <v>3.4</v>
      </c>
      <c r="G7" s="1">
        <v>3.4</v>
      </c>
      <c r="H7" s="11">
        <v>3.1</v>
      </c>
      <c r="I7" s="1">
        <v>3.1</v>
      </c>
      <c r="J7" s="1">
        <f t="shared" si="0"/>
        <v>2.7</v>
      </c>
      <c r="K7" s="17">
        <f t="shared" si="1"/>
        <v>3.2916666666666665</v>
      </c>
    </row>
    <row r="8" spans="1:11" x14ac:dyDescent="0.2">
      <c r="A8" s="2" t="s">
        <v>10</v>
      </c>
      <c r="B8" s="9">
        <v>0</v>
      </c>
      <c r="C8" s="1" t="e">
        <v>#DIV/0!</v>
      </c>
      <c r="D8" s="11">
        <v>0</v>
      </c>
      <c r="E8" s="1" t="e">
        <v>#DIV/0!</v>
      </c>
      <c r="F8" s="11">
        <v>0</v>
      </c>
      <c r="G8" s="1" t="e">
        <v>#DIV/0!</v>
      </c>
      <c r="H8" s="11">
        <v>0</v>
      </c>
      <c r="I8" s="1" t="e">
        <v>#DIV/0!</v>
      </c>
      <c r="J8" s="1">
        <f t="shared" si="0"/>
        <v>0</v>
      </c>
      <c r="K8" s="17" t="e">
        <f t="shared" si="1"/>
        <v>#DIV/0!</v>
      </c>
    </row>
    <row r="9" spans="1:11" x14ac:dyDescent="0.2">
      <c r="A9" s="2" t="s">
        <v>11</v>
      </c>
      <c r="B9" s="9">
        <v>2.7</v>
      </c>
      <c r="C9" s="1">
        <v>3.375</v>
      </c>
      <c r="D9" s="11">
        <v>2.6</v>
      </c>
      <c r="E9" s="1">
        <v>3.7142857142857144</v>
      </c>
      <c r="F9" s="11">
        <v>3.3</v>
      </c>
      <c r="G9" s="1">
        <v>3.3</v>
      </c>
      <c r="H9" s="11">
        <v>2.9</v>
      </c>
      <c r="I9" s="1">
        <v>3.2222222222222223</v>
      </c>
      <c r="J9" s="1">
        <f t="shared" si="0"/>
        <v>2.8750000000000004</v>
      </c>
      <c r="K9" s="17">
        <f t="shared" si="1"/>
        <v>3.4028769841269844</v>
      </c>
    </row>
    <row r="10" spans="1:11" x14ac:dyDescent="0.2">
      <c r="A10" s="2" t="s">
        <v>12</v>
      </c>
      <c r="B10" s="9">
        <v>2.1</v>
      </c>
      <c r="C10" s="1">
        <v>3.5</v>
      </c>
      <c r="D10" s="11">
        <v>2.6</v>
      </c>
      <c r="E10" s="1">
        <v>4.333333333333333</v>
      </c>
      <c r="F10" s="11">
        <v>3.9</v>
      </c>
      <c r="G10" s="1">
        <v>3.9</v>
      </c>
      <c r="H10" s="11">
        <v>2.9</v>
      </c>
      <c r="I10" s="1">
        <v>3.2222222222222223</v>
      </c>
      <c r="J10" s="1">
        <f t="shared" si="0"/>
        <v>2.875</v>
      </c>
      <c r="K10" s="17">
        <f t="shared" si="1"/>
        <v>3.7388888888888889</v>
      </c>
    </row>
    <row r="11" spans="1:11" x14ac:dyDescent="0.2">
      <c r="A11" s="2" t="s">
        <v>13</v>
      </c>
      <c r="B11" s="9">
        <v>3.3</v>
      </c>
      <c r="C11" s="1">
        <v>3.6666666666666665</v>
      </c>
      <c r="D11" s="11">
        <v>3.6</v>
      </c>
      <c r="E11" s="1">
        <v>4</v>
      </c>
      <c r="F11" s="11">
        <v>4.3</v>
      </c>
      <c r="G11" s="1">
        <v>4.3</v>
      </c>
      <c r="H11" s="11">
        <v>3.1</v>
      </c>
      <c r="I11" s="1">
        <v>3.1</v>
      </c>
      <c r="J11" s="1">
        <f t="shared" si="0"/>
        <v>3.5749999999999997</v>
      </c>
      <c r="K11" s="17">
        <f t="shared" si="1"/>
        <v>3.7666666666666662</v>
      </c>
    </row>
    <row r="12" spans="1:11" x14ac:dyDescent="0.2">
      <c r="A12" s="2" t="s">
        <v>14</v>
      </c>
      <c r="B12" s="9">
        <v>2.7</v>
      </c>
      <c r="C12" s="1">
        <v>3.375</v>
      </c>
      <c r="D12" s="11">
        <v>2.9</v>
      </c>
      <c r="E12" s="1">
        <v>3.625</v>
      </c>
      <c r="F12" s="11">
        <v>3.8</v>
      </c>
      <c r="G12" s="1">
        <v>3.8</v>
      </c>
      <c r="H12" s="11">
        <v>2.6</v>
      </c>
      <c r="I12" s="1">
        <v>2.6</v>
      </c>
      <c r="J12" s="1">
        <f t="shared" si="0"/>
        <v>2.9999999999999996</v>
      </c>
      <c r="K12" s="17">
        <f t="shared" si="1"/>
        <v>3.35</v>
      </c>
    </row>
    <row r="13" spans="1:11" x14ac:dyDescent="0.2">
      <c r="A13" s="2" t="s">
        <v>15</v>
      </c>
      <c r="B13" s="9">
        <v>2.2000000000000002</v>
      </c>
      <c r="C13" s="1">
        <v>3.6666666666666665</v>
      </c>
      <c r="D13" s="11">
        <v>1.7</v>
      </c>
      <c r="E13" s="1">
        <v>1.8888888888888888</v>
      </c>
      <c r="F13" s="11">
        <v>0</v>
      </c>
      <c r="G13" s="1" t="e">
        <v>#DIV/0!</v>
      </c>
      <c r="H13" s="11">
        <v>0.8</v>
      </c>
      <c r="I13" s="1">
        <v>1</v>
      </c>
      <c r="J13" s="1">
        <f>AVERAGE(B13,D13,F13,H13)</f>
        <v>1.175</v>
      </c>
      <c r="K13" s="17">
        <f>AVERAGE(C13,E13,I13)</f>
        <v>2.1851851851851851</v>
      </c>
    </row>
    <row r="14" spans="1:11" x14ac:dyDescent="0.2">
      <c r="A14" s="7" t="s">
        <v>16</v>
      </c>
      <c r="B14" s="10">
        <v>1</v>
      </c>
      <c r="C14" s="3">
        <v>1</v>
      </c>
      <c r="D14" s="12">
        <v>0.3</v>
      </c>
      <c r="E14" s="3">
        <v>1.5</v>
      </c>
      <c r="F14" s="12">
        <v>3.8</v>
      </c>
      <c r="G14" s="3">
        <v>3.8</v>
      </c>
      <c r="H14" s="12">
        <v>0</v>
      </c>
      <c r="I14" s="3" t="e">
        <v>#DIV/0!</v>
      </c>
      <c r="J14" s="3">
        <f>5-AVERAGE(B14,D14,F14,H14)</f>
        <v>3.7250000000000001</v>
      </c>
      <c r="K14" s="18">
        <f>5-AVERAGE(C14,E14,G14)</f>
        <v>2.9</v>
      </c>
    </row>
    <row r="15" spans="1:11" x14ac:dyDescent="0.2">
      <c r="I15" t="s">
        <v>22</v>
      </c>
      <c r="J15" s="1">
        <f>AVERAGE(J4:J14)</f>
        <v>2.6840909090909091</v>
      </c>
      <c r="K15" s="17">
        <f>AVERAGE(K4,K5,K6,K7,K9,K10,K11,K12,K13,K14)</f>
        <v>3.3424669312169306</v>
      </c>
    </row>
    <row r="20" spans="1:10" x14ac:dyDescent="0.2">
      <c r="A20" t="s">
        <v>28</v>
      </c>
    </row>
    <row r="21" spans="1:10" x14ac:dyDescent="0.2">
      <c r="A21" s="14" t="s">
        <v>29</v>
      </c>
      <c r="B21">
        <v>5</v>
      </c>
      <c r="D21">
        <v>3</v>
      </c>
      <c r="F21">
        <v>3.875</v>
      </c>
      <c r="H21">
        <v>3.5555555555555554</v>
      </c>
      <c r="J21" s="53">
        <f t="shared" ref="J21:J26" si="2">AVERAGE(B21,D21,F21,H21)</f>
        <v>3.8576388888888888</v>
      </c>
    </row>
    <row r="22" spans="1:10" x14ac:dyDescent="0.2">
      <c r="A22" s="14" t="s">
        <v>30</v>
      </c>
      <c r="B22">
        <v>3.8888888888888888</v>
      </c>
      <c r="D22">
        <v>4.7777777777777777</v>
      </c>
      <c r="F22">
        <v>4</v>
      </c>
      <c r="H22">
        <v>3.3333333333333335</v>
      </c>
      <c r="J22" s="53">
        <f t="shared" si="2"/>
        <v>4</v>
      </c>
    </row>
    <row r="23" spans="1:10" x14ac:dyDescent="0.2">
      <c r="A23" s="14" t="s">
        <v>31</v>
      </c>
      <c r="B23">
        <v>3.4444444444444446</v>
      </c>
      <c r="D23">
        <v>4.333333333333333</v>
      </c>
      <c r="F23">
        <v>3.75</v>
      </c>
      <c r="H23">
        <v>2.7777777777777777</v>
      </c>
      <c r="J23" s="53">
        <f t="shared" si="2"/>
        <v>3.5763888888888893</v>
      </c>
    </row>
    <row r="24" spans="1:10" x14ac:dyDescent="0.2">
      <c r="A24" s="14" t="s">
        <v>32</v>
      </c>
      <c r="B24">
        <v>3.6666666666666665</v>
      </c>
      <c r="D24">
        <v>4.125</v>
      </c>
      <c r="F24">
        <v>3.75</v>
      </c>
      <c r="H24">
        <v>2.6666666666666665</v>
      </c>
      <c r="J24" s="53">
        <f t="shared" si="2"/>
        <v>3.552083333333333</v>
      </c>
    </row>
    <row r="25" spans="1:10" x14ac:dyDescent="0.2">
      <c r="A25" s="14" t="s">
        <v>33</v>
      </c>
      <c r="B25">
        <v>2.6666666666666665</v>
      </c>
      <c r="D25">
        <v>3.375</v>
      </c>
      <c r="F25">
        <v>3.625</v>
      </c>
      <c r="H25">
        <v>3</v>
      </c>
      <c r="J25" s="53">
        <f t="shared" si="2"/>
        <v>3.1666666666666665</v>
      </c>
    </row>
    <row r="26" spans="1:10" x14ac:dyDescent="0.2">
      <c r="A26" s="14" t="s">
        <v>34</v>
      </c>
      <c r="B26">
        <v>3.5555555555555554</v>
      </c>
      <c r="D26">
        <v>2.6666666666666665</v>
      </c>
      <c r="F26">
        <v>3.375</v>
      </c>
      <c r="H26">
        <v>3.2222222222222223</v>
      </c>
      <c r="J26" s="53">
        <f t="shared" si="2"/>
        <v>3.2048611111111107</v>
      </c>
    </row>
    <row r="27" spans="1:10" x14ac:dyDescent="0.2">
      <c r="A27" s="14" t="s">
        <v>35</v>
      </c>
      <c r="B27" t="e">
        <v>#DIV/0!</v>
      </c>
      <c r="D27">
        <v>3.5</v>
      </c>
      <c r="F27">
        <v>4.375</v>
      </c>
      <c r="H27">
        <v>3.5555555555555554</v>
      </c>
      <c r="J27" s="53">
        <f>AVERAGE(D27,F27,H27)</f>
        <v>3.8101851851851851</v>
      </c>
    </row>
    <row r="28" spans="1:10" x14ac:dyDescent="0.2">
      <c r="A28" s="14" t="s">
        <v>36</v>
      </c>
      <c r="B28">
        <v>3.4444444444444446</v>
      </c>
      <c r="D28">
        <v>2.5</v>
      </c>
      <c r="F28">
        <v>3.75</v>
      </c>
      <c r="H28">
        <v>2.4444444444444446</v>
      </c>
      <c r="J28" s="53">
        <f>AVERAGE(B28,D28,F28,H28)</f>
        <v>3.0347222222222223</v>
      </c>
    </row>
    <row r="29" spans="1:10" x14ac:dyDescent="0.2">
      <c r="A29" s="14" t="s">
        <v>37</v>
      </c>
      <c r="B29">
        <v>3</v>
      </c>
      <c r="D29">
        <v>3.25</v>
      </c>
      <c r="F29">
        <v>3.625</v>
      </c>
      <c r="H29">
        <v>1.875</v>
      </c>
      <c r="J29" s="53">
        <f>AVERAGE(B29,D29,F29,H29)</f>
        <v>2.9375</v>
      </c>
    </row>
    <row r="30" spans="1:10" x14ac:dyDescent="0.2">
      <c r="A30" s="14" t="s">
        <v>38</v>
      </c>
      <c r="B30">
        <v>3</v>
      </c>
      <c r="D30">
        <v>2.5</v>
      </c>
      <c r="F30">
        <v>3.375</v>
      </c>
      <c r="H30">
        <v>2</v>
      </c>
      <c r="J30" s="53">
        <f>AVERAGE(B30,D30,F30,H30)</f>
        <v>2.71875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183E-44A4-F744-A32B-51F5F523AD83}">
  <dimension ref="A1:L29"/>
  <sheetViews>
    <sheetView workbookViewId="0">
      <selection activeCell="J29" sqref="J29"/>
    </sheetView>
  </sheetViews>
  <sheetFormatPr baseColWidth="10" defaultRowHeight="16" x14ac:dyDescent="0.2"/>
  <cols>
    <col min="1" max="1" width="84.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5.33203125" customWidth="1"/>
    <col min="11" max="11" width="17.33203125" customWidth="1"/>
  </cols>
  <sheetData>
    <row r="1" spans="1:12" x14ac:dyDescent="0.2">
      <c r="A1" s="68" t="s">
        <v>0</v>
      </c>
      <c r="B1" s="58" t="s">
        <v>1</v>
      </c>
      <c r="C1" s="56"/>
      <c r="D1" s="56"/>
      <c r="E1" s="56"/>
      <c r="F1" s="56"/>
      <c r="G1" s="56"/>
      <c r="H1" s="56"/>
      <c r="I1" s="59"/>
      <c r="J1" s="54" t="s">
        <v>19</v>
      </c>
      <c r="K1" s="55"/>
    </row>
    <row r="2" spans="1:12" x14ac:dyDescent="0.2">
      <c r="A2" s="68"/>
      <c r="B2" s="60" t="s">
        <v>2</v>
      </c>
      <c r="C2" s="61"/>
      <c r="D2" s="62" t="s">
        <v>3</v>
      </c>
      <c r="E2" s="63"/>
      <c r="F2" s="64" t="s">
        <v>4</v>
      </c>
      <c r="G2" s="65"/>
      <c r="H2" s="66" t="s">
        <v>5</v>
      </c>
      <c r="I2" s="67"/>
      <c r="J2" s="56"/>
      <c r="K2" s="57"/>
    </row>
    <row r="3" spans="1:12" x14ac:dyDescent="0.2">
      <c r="A3" s="56"/>
      <c r="B3" s="19" t="s">
        <v>17</v>
      </c>
      <c r="C3" s="16" t="s">
        <v>18</v>
      </c>
      <c r="D3" s="19" t="s">
        <v>17</v>
      </c>
      <c r="E3" s="16" t="s">
        <v>18</v>
      </c>
      <c r="F3" s="19" t="s">
        <v>17</v>
      </c>
      <c r="G3" s="16" t="s">
        <v>18</v>
      </c>
      <c r="H3" s="29" t="s">
        <v>17</v>
      </c>
      <c r="I3" s="16" t="s">
        <v>18</v>
      </c>
      <c r="J3" s="15" t="s">
        <v>20</v>
      </c>
      <c r="K3" s="22" t="s">
        <v>21</v>
      </c>
    </row>
    <row r="4" spans="1:12" ht="17" thickBot="1" x14ac:dyDescent="0.25">
      <c r="A4" s="27" t="s">
        <v>6</v>
      </c>
      <c r="B4" s="20">
        <v>3.8</v>
      </c>
      <c r="C4" s="17">
        <v>4.75</v>
      </c>
      <c r="D4" s="20">
        <v>3.9</v>
      </c>
      <c r="E4" s="17">
        <v>4.333333333333333</v>
      </c>
      <c r="F4" s="20">
        <v>4.2</v>
      </c>
      <c r="G4" s="17">
        <v>4.2</v>
      </c>
      <c r="H4" s="24">
        <v>3.4</v>
      </c>
      <c r="I4" s="17">
        <v>3.4</v>
      </c>
      <c r="J4" s="1">
        <f t="shared" ref="J4:J13" si="0">AVERAGE(B4,D4,F4,H4)</f>
        <v>3.8249999999999997</v>
      </c>
      <c r="K4" s="17">
        <f t="shared" ref="K4:K13" si="1">AVERAGE(C4,E4,G4,I4)</f>
        <v>4.1708333333333325</v>
      </c>
    </row>
    <row r="5" spans="1:12" ht="17" thickBot="1" x14ac:dyDescent="0.25">
      <c r="A5" s="28" t="s">
        <v>7</v>
      </c>
      <c r="B5" s="20">
        <v>3.7</v>
      </c>
      <c r="C5" s="17">
        <v>4.625</v>
      </c>
      <c r="D5" s="20">
        <v>4.2</v>
      </c>
      <c r="E5" s="17">
        <v>4.2</v>
      </c>
      <c r="F5" s="20">
        <v>4.7</v>
      </c>
      <c r="G5" s="17">
        <v>4.7</v>
      </c>
      <c r="H5" s="20">
        <v>3.5</v>
      </c>
      <c r="I5" s="17">
        <v>3.5</v>
      </c>
      <c r="J5" s="1">
        <f t="shared" si="0"/>
        <v>4.0250000000000004</v>
      </c>
      <c r="K5" s="17">
        <f t="shared" si="1"/>
        <v>4.2562499999999996</v>
      </c>
    </row>
    <row r="6" spans="1:12" ht="17" thickBot="1" x14ac:dyDescent="0.25">
      <c r="A6" s="28" t="s">
        <v>8</v>
      </c>
      <c r="B6" s="20">
        <v>3.3</v>
      </c>
      <c r="C6" s="17">
        <v>3.6666666666666665</v>
      </c>
      <c r="D6" s="20">
        <v>4.0999999999999996</v>
      </c>
      <c r="E6" s="17">
        <v>4.0999999999999996</v>
      </c>
      <c r="F6" s="20">
        <v>4</v>
      </c>
      <c r="G6" s="17">
        <v>4</v>
      </c>
      <c r="H6" s="20">
        <v>4.3</v>
      </c>
      <c r="I6" s="17">
        <v>4.3</v>
      </c>
      <c r="J6" s="1">
        <f t="shared" si="0"/>
        <v>3.9249999999999998</v>
      </c>
      <c r="K6" s="17">
        <f t="shared" si="1"/>
        <v>4.0166666666666666</v>
      </c>
    </row>
    <row r="7" spans="1:12" ht="17" thickBot="1" x14ac:dyDescent="0.25">
      <c r="A7" s="26" t="s">
        <v>9</v>
      </c>
      <c r="B7" s="20">
        <v>2.9</v>
      </c>
      <c r="C7" s="17">
        <v>4.833333333333333</v>
      </c>
      <c r="D7" s="20">
        <v>3.1</v>
      </c>
      <c r="E7" s="17">
        <v>3.1</v>
      </c>
      <c r="F7" s="20">
        <v>4.2</v>
      </c>
      <c r="G7" s="17">
        <v>4.2</v>
      </c>
      <c r="H7" s="20">
        <v>4.4000000000000004</v>
      </c>
      <c r="I7" s="17">
        <v>4.4000000000000004</v>
      </c>
      <c r="J7" s="1">
        <f t="shared" si="0"/>
        <v>3.65</v>
      </c>
      <c r="K7" s="17">
        <f t="shared" si="1"/>
        <v>4.1333333333333329</v>
      </c>
    </row>
    <row r="8" spans="1:12" x14ac:dyDescent="0.2">
      <c r="A8" s="25" t="s">
        <v>10</v>
      </c>
      <c r="B8" s="20">
        <v>2.7</v>
      </c>
      <c r="C8" s="17">
        <v>3.8571428571428572</v>
      </c>
      <c r="D8" s="20">
        <v>3</v>
      </c>
      <c r="E8" s="17">
        <v>3</v>
      </c>
      <c r="F8" s="20">
        <v>4.3</v>
      </c>
      <c r="G8" s="17">
        <v>4.3</v>
      </c>
      <c r="H8" s="20">
        <v>2.9</v>
      </c>
      <c r="I8" s="17">
        <v>2.9</v>
      </c>
      <c r="J8" s="1">
        <f t="shared" si="0"/>
        <v>3.2250000000000001</v>
      </c>
      <c r="K8" s="17">
        <f t="shared" si="1"/>
        <v>3.5142857142857147</v>
      </c>
    </row>
    <row r="9" spans="1:12" ht="17" thickBot="1" x14ac:dyDescent="0.25">
      <c r="A9" s="26" t="s">
        <v>11</v>
      </c>
      <c r="B9" s="20">
        <v>3.3</v>
      </c>
      <c r="C9" s="17">
        <v>4.7142857142857144</v>
      </c>
      <c r="D9" s="20">
        <v>2.7</v>
      </c>
      <c r="E9" s="17">
        <v>3.8571428571428572</v>
      </c>
      <c r="F9" s="20">
        <v>4</v>
      </c>
      <c r="G9" s="17">
        <v>4</v>
      </c>
      <c r="H9" s="20">
        <v>4.0999999999999996</v>
      </c>
      <c r="I9" s="17">
        <v>4.0999999999999996</v>
      </c>
      <c r="J9" s="1">
        <f t="shared" si="0"/>
        <v>3.5249999999999999</v>
      </c>
      <c r="K9" s="17">
        <f t="shared" si="1"/>
        <v>4.1678571428571427</v>
      </c>
    </row>
    <row r="10" spans="1:12" ht="17" thickBot="1" x14ac:dyDescent="0.25">
      <c r="A10" s="28" t="s">
        <v>12</v>
      </c>
      <c r="B10" s="20">
        <v>3.1</v>
      </c>
      <c r="C10" s="17">
        <v>4.4285714285714288</v>
      </c>
      <c r="D10" s="20">
        <v>2.6</v>
      </c>
      <c r="E10" s="17">
        <v>4.333333333333333</v>
      </c>
      <c r="F10" s="20">
        <v>3.7</v>
      </c>
      <c r="G10" s="17">
        <v>3.7</v>
      </c>
      <c r="H10" s="20">
        <v>3.5</v>
      </c>
      <c r="I10" s="17">
        <v>3.5</v>
      </c>
      <c r="J10" s="1">
        <f t="shared" si="0"/>
        <v>3.2250000000000001</v>
      </c>
      <c r="K10" s="17">
        <f t="shared" si="1"/>
        <v>3.9904761904761905</v>
      </c>
    </row>
    <row r="11" spans="1:12" ht="17" thickBot="1" x14ac:dyDescent="0.25">
      <c r="A11" s="28" t="s">
        <v>13</v>
      </c>
      <c r="B11" s="20">
        <v>3.9</v>
      </c>
      <c r="C11" s="17">
        <v>4.333333333333333</v>
      </c>
      <c r="D11" s="20">
        <v>3.4</v>
      </c>
      <c r="E11" s="17">
        <v>4.25</v>
      </c>
      <c r="F11" s="20">
        <v>3.1</v>
      </c>
      <c r="G11" s="17">
        <v>3.1</v>
      </c>
      <c r="H11" s="20">
        <v>3.6</v>
      </c>
      <c r="I11" s="17">
        <v>3.6</v>
      </c>
      <c r="J11" s="1">
        <f t="shared" si="0"/>
        <v>3.5</v>
      </c>
      <c r="K11" s="17">
        <f t="shared" si="1"/>
        <v>3.8208333333333329</v>
      </c>
    </row>
    <row r="12" spans="1:12" ht="17" thickBot="1" x14ac:dyDescent="0.25">
      <c r="A12" s="28" t="s">
        <v>14</v>
      </c>
      <c r="B12" s="20">
        <v>3.1</v>
      </c>
      <c r="C12" s="17">
        <v>4.4285714285714288</v>
      </c>
      <c r="D12" s="20">
        <v>2.5</v>
      </c>
      <c r="E12" s="17">
        <v>4.166666666666667</v>
      </c>
      <c r="F12" s="20">
        <v>4</v>
      </c>
      <c r="G12" s="17">
        <v>4</v>
      </c>
      <c r="H12" s="20">
        <v>2.6</v>
      </c>
      <c r="I12" s="17">
        <v>2.8888888888888888</v>
      </c>
      <c r="J12" s="1">
        <f t="shared" si="0"/>
        <v>3.05</v>
      </c>
      <c r="K12" s="17">
        <f t="shared" si="1"/>
        <v>3.871031746031746</v>
      </c>
    </row>
    <row r="13" spans="1:12" ht="17" thickBot="1" x14ac:dyDescent="0.25">
      <c r="A13" s="28" t="s">
        <v>15</v>
      </c>
      <c r="B13" s="20">
        <v>2.9</v>
      </c>
      <c r="C13" s="17">
        <v>4.833333333333333</v>
      </c>
      <c r="D13" s="20">
        <v>2.2000000000000002</v>
      </c>
      <c r="E13" s="17">
        <v>3.1428571428571428</v>
      </c>
      <c r="F13" s="20">
        <v>2.5</v>
      </c>
      <c r="G13" s="17">
        <v>2.5</v>
      </c>
      <c r="H13" s="20">
        <v>3</v>
      </c>
      <c r="I13" s="17">
        <v>3.75</v>
      </c>
      <c r="J13" s="1">
        <f t="shared" si="0"/>
        <v>2.65</v>
      </c>
      <c r="K13" s="17">
        <f t="shared" si="1"/>
        <v>3.5565476190476191</v>
      </c>
      <c r="L13" t="s">
        <v>24</v>
      </c>
    </row>
    <row r="14" spans="1:12" ht="17" thickBot="1" x14ac:dyDescent="0.25">
      <c r="A14" s="26" t="s">
        <v>16</v>
      </c>
      <c r="B14" s="23" t="s">
        <v>27</v>
      </c>
      <c r="C14" s="18" t="s">
        <v>27</v>
      </c>
      <c r="D14" s="21">
        <v>0.4</v>
      </c>
      <c r="E14" s="18">
        <v>2</v>
      </c>
      <c r="F14" s="21">
        <v>2.2999999999999998</v>
      </c>
      <c r="G14" s="18">
        <v>2.2999999999999998</v>
      </c>
      <c r="H14" s="21">
        <v>1.5</v>
      </c>
      <c r="I14" s="18">
        <v>1.6666666666666667</v>
      </c>
      <c r="J14" s="3">
        <f>5-AVERAGE(D14,F14,H14)</f>
        <v>3.6000000000000005</v>
      </c>
      <c r="K14" s="18">
        <f>5- AVERAGE(E14,G14,I14)</f>
        <v>3.0111111111111111</v>
      </c>
      <c r="L14" t="s">
        <v>23</v>
      </c>
    </row>
    <row r="15" spans="1:12" x14ac:dyDescent="0.2">
      <c r="I15" t="s">
        <v>22</v>
      </c>
      <c r="J15" s="1">
        <f>AVERAGE(J4:J14)</f>
        <v>3.4727272727272731</v>
      </c>
      <c r="K15" s="17">
        <f>AVERAGE(K4:K14)</f>
        <v>3.8644751082251081</v>
      </c>
    </row>
    <row r="17" spans="1:12" x14ac:dyDescent="0.2">
      <c r="J17" s="1"/>
      <c r="L17" t="s">
        <v>25</v>
      </c>
    </row>
    <row r="18" spans="1:12" x14ac:dyDescent="0.2">
      <c r="L18" t="s">
        <v>26</v>
      </c>
    </row>
    <row r="19" spans="1:12" x14ac:dyDescent="0.2">
      <c r="A19" t="s">
        <v>28</v>
      </c>
    </row>
    <row r="20" spans="1:12" x14ac:dyDescent="0.2">
      <c r="A20" s="14" t="s">
        <v>29</v>
      </c>
      <c r="B20">
        <v>5</v>
      </c>
      <c r="D20">
        <v>4</v>
      </c>
      <c r="F20">
        <v>3.8</v>
      </c>
      <c r="H20">
        <v>4</v>
      </c>
      <c r="J20">
        <f t="shared" ref="J20:J25" si="2">AVERAGE(B20,D20,F20,H20)</f>
        <v>4.2</v>
      </c>
    </row>
    <row r="21" spans="1:12" x14ac:dyDescent="0.2">
      <c r="A21" s="14" t="s">
        <v>30</v>
      </c>
      <c r="B21">
        <v>4.5</v>
      </c>
      <c r="D21">
        <v>4.5999999999999996</v>
      </c>
      <c r="F21">
        <v>4.5999999999999996</v>
      </c>
      <c r="H21">
        <v>4</v>
      </c>
      <c r="J21" s="53">
        <f t="shared" si="2"/>
        <v>4.4249999999999998</v>
      </c>
    </row>
    <row r="22" spans="1:12" x14ac:dyDescent="0.2">
      <c r="A22" s="14" t="s">
        <v>31</v>
      </c>
      <c r="B22">
        <v>4.5999999999999996</v>
      </c>
      <c r="D22">
        <v>4.7</v>
      </c>
      <c r="F22">
        <v>4.0999999999999996</v>
      </c>
      <c r="H22">
        <v>3.9</v>
      </c>
      <c r="J22" s="53">
        <f t="shared" si="2"/>
        <v>4.3250000000000002</v>
      </c>
    </row>
    <row r="23" spans="1:12" x14ac:dyDescent="0.2">
      <c r="A23" s="14" t="s">
        <v>32</v>
      </c>
      <c r="B23">
        <v>5</v>
      </c>
      <c r="D23">
        <v>4.9000000000000004</v>
      </c>
      <c r="F23">
        <v>4.4000000000000004</v>
      </c>
      <c r="H23">
        <v>3.8</v>
      </c>
      <c r="J23" s="53">
        <f t="shared" si="2"/>
        <v>4.5250000000000004</v>
      </c>
    </row>
    <row r="24" spans="1:12" x14ac:dyDescent="0.2">
      <c r="A24" s="14" t="s">
        <v>33</v>
      </c>
      <c r="B24">
        <v>2.8333333333333335</v>
      </c>
      <c r="D24">
        <v>3.5</v>
      </c>
      <c r="F24">
        <v>3.7</v>
      </c>
      <c r="H24">
        <v>3.5</v>
      </c>
      <c r="J24" s="53">
        <f t="shared" si="2"/>
        <v>3.3833333333333337</v>
      </c>
    </row>
    <row r="25" spans="1:12" x14ac:dyDescent="0.2">
      <c r="A25" s="14" t="s">
        <v>34</v>
      </c>
      <c r="B25">
        <v>4.375</v>
      </c>
      <c r="D25">
        <v>4</v>
      </c>
      <c r="F25">
        <v>3.4</v>
      </c>
      <c r="H25">
        <v>3.1</v>
      </c>
      <c r="J25" s="53">
        <f t="shared" si="2"/>
        <v>3.71875</v>
      </c>
    </row>
    <row r="26" spans="1:12" x14ac:dyDescent="0.2">
      <c r="A26" s="14" t="s">
        <v>35</v>
      </c>
      <c r="B26" t="e">
        <v>#DIV/0!</v>
      </c>
      <c r="D26">
        <v>3.2</v>
      </c>
      <c r="F26">
        <v>3.6</v>
      </c>
      <c r="H26">
        <v>4.5</v>
      </c>
      <c r="J26" s="53">
        <f>AVERAGE(D26,F26,H26)</f>
        <v>3.7666666666666671</v>
      </c>
    </row>
    <row r="27" spans="1:12" x14ac:dyDescent="0.2">
      <c r="A27" s="14" t="s">
        <v>36</v>
      </c>
      <c r="B27">
        <v>3.9</v>
      </c>
      <c r="D27">
        <v>2.3333333333333335</v>
      </c>
      <c r="F27">
        <v>3.8</v>
      </c>
      <c r="H27">
        <v>3.3</v>
      </c>
      <c r="J27" s="53">
        <f>AVERAGE(B27,D27,F27,H27)</f>
        <v>3.333333333333333</v>
      </c>
    </row>
    <row r="28" spans="1:12" x14ac:dyDescent="0.2">
      <c r="A28" s="14" t="s">
        <v>37</v>
      </c>
      <c r="B28">
        <v>3.6</v>
      </c>
      <c r="D28">
        <v>3.2</v>
      </c>
      <c r="F28">
        <v>3.3</v>
      </c>
      <c r="H28">
        <v>3.1111111111111112</v>
      </c>
      <c r="J28" s="53">
        <f>AVERAGE(B28,D28,F28,H28)</f>
        <v>3.302777777777778</v>
      </c>
    </row>
    <row r="29" spans="1:12" x14ac:dyDescent="0.2">
      <c r="A29" s="14" t="s">
        <v>38</v>
      </c>
      <c r="B29">
        <v>4.8571428571428568</v>
      </c>
      <c r="D29">
        <v>2.8</v>
      </c>
      <c r="F29">
        <v>3.7</v>
      </c>
      <c r="H29">
        <v>3</v>
      </c>
      <c r="J29" s="53">
        <f>AVERAGE(B29,D29,F29,H29)</f>
        <v>3.5892857142857144</v>
      </c>
    </row>
  </sheetData>
  <mergeCells count="7">
    <mergeCell ref="A1:A3"/>
    <mergeCell ref="J1:K2"/>
    <mergeCell ref="B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2DC43-ACD1-BF46-92BC-AA6E634DE074}">
  <dimension ref="A1:K28"/>
  <sheetViews>
    <sheetView workbookViewId="0">
      <selection activeCell="J28" sqref="J28"/>
    </sheetView>
  </sheetViews>
  <sheetFormatPr baseColWidth="10" defaultRowHeight="16" x14ac:dyDescent="0.2"/>
  <cols>
    <col min="1" max="1" width="84.164062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" customWidth="1"/>
    <col min="11" max="11" width="16.83203125" customWidth="1"/>
  </cols>
  <sheetData>
    <row r="1" spans="1:11" x14ac:dyDescent="0.2">
      <c r="A1" s="70" t="s">
        <v>0</v>
      </c>
      <c r="B1" s="69" t="s">
        <v>1</v>
      </c>
      <c r="C1" s="56"/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ht="17" thickBot="1" x14ac:dyDescent="0.25">
      <c r="A4" s="27" t="s">
        <v>6</v>
      </c>
      <c r="B4" s="11">
        <v>2.7</v>
      </c>
      <c r="C4" s="1">
        <v>3.375</v>
      </c>
      <c r="D4" s="11">
        <v>3.4</v>
      </c>
      <c r="E4" s="1">
        <v>4.8571428571428568</v>
      </c>
      <c r="F4" s="11">
        <v>3.1</v>
      </c>
      <c r="G4" s="1">
        <v>3.1</v>
      </c>
      <c r="H4" s="13">
        <v>4</v>
      </c>
      <c r="I4" s="1">
        <v>4</v>
      </c>
      <c r="J4" s="1">
        <f t="shared" ref="J4:J13" si="0">AVERAGE(B4,D4,F4,H4)</f>
        <v>3.3</v>
      </c>
      <c r="K4" s="17">
        <f t="shared" ref="K4:K13" si="1">AVERAGE(C4,E4,G4,I4)</f>
        <v>3.8330357142857143</v>
      </c>
    </row>
    <row r="5" spans="1:11" ht="17" thickBot="1" x14ac:dyDescent="0.25">
      <c r="A5" s="28" t="s">
        <v>7</v>
      </c>
      <c r="B5" s="11">
        <v>2.7</v>
      </c>
      <c r="C5" s="1">
        <v>3.375</v>
      </c>
      <c r="D5" s="11">
        <v>2.9</v>
      </c>
      <c r="E5" s="1">
        <v>3.625</v>
      </c>
      <c r="F5" s="11">
        <v>3.1</v>
      </c>
      <c r="G5" s="1">
        <v>3.1</v>
      </c>
      <c r="H5" s="11">
        <v>4.2</v>
      </c>
      <c r="I5" s="1">
        <v>4.2</v>
      </c>
      <c r="J5" s="1">
        <f t="shared" si="0"/>
        <v>3.2249999999999996</v>
      </c>
      <c r="K5" s="17">
        <f t="shared" si="1"/>
        <v>3.5750000000000002</v>
      </c>
    </row>
    <row r="6" spans="1:11" ht="17" thickBot="1" x14ac:dyDescent="0.25">
      <c r="A6" s="28" t="s">
        <v>8</v>
      </c>
      <c r="B6" s="11">
        <v>4.0999999999999996</v>
      </c>
      <c r="C6" s="1">
        <v>4.5555555555555554</v>
      </c>
      <c r="D6" s="11">
        <v>3.7</v>
      </c>
      <c r="E6" s="1">
        <v>4.1111111111111107</v>
      </c>
      <c r="F6" s="11">
        <v>2.4</v>
      </c>
      <c r="G6" s="1">
        <v>2.4</v>
      </c>
      <c r="H6" s="11">
        <v>3.8</v>
      </c>
      <c r="I6" s="1">
        <v>3.8</v>
      </c>
      <c r="J6" s="1">
        <f t="shared" si="0"/>
        <v>3.5</v>
      </c>
      <c r="K6" s="17">
        <f t="shared" si="1"/>
        <v>3.7166666666666668</v>
      </c>
    </row>
    <row r="7" spans="1:11" ht="17" thickBot="1" x14ac:dyDescent="0.25">
      <c r="A7" s="26" t="s">
        <v>9</v>
      </c>
      <c r="B7" s="11">
        <v>2</v>
      </c>
      <c r="C7" s="1">
        <v>3.3333333333333335</v>
      </c>
      <c r="D7" s="11">
        <v>2.4</v>
      </c>
      <c r="E7" s="1">
        <v>3.4285714285714284</v>
      </c>
      <c r="F7" s="11">
        <v>3</v>
      </c>
      <c r="G7" s="1">
        <v>3</v>
      </c>
      <c r="H7" s="11">
        <v>4.9000000000000004</v>
      </c>
      <c r="I7" s="1">
        <v>4.9000000000000004</v>
      </c>
      <c r="J7" s="1">
        <f t="shared" si="0"/>
        <v>3.0750000000000002</v>
      </c>
      <c r="K7" s="17">
        <f t="shared" si="1"/>
        <v>3.6654761904761908</v>
      </c>
    </row>
    <row r="8" spans="1:11" x14ac:dyDescent="0.2">
      <c r="A8" s="25" t="s">
        <v>10</v>
      </c>
      <c r="B8" s="11">
        <v>1.9</v>
      </c>
      <c r="C8" s="1">
        <v>2.7142857142857144</v>
      </c>
      <c r="D8" s="11">
        <v>3</v>
      </c>
      <c r="E8" s="1">
        <v>3</v>
      </c>
      <c r="F8" s="11">
        <v>3.3</v>
      </c>
      <c r="G8" s="1">
        <v>3.3</v>
      </c>
      <c r="H8" s="11">
        <v>3.9</v>
      </c>
      <c r="I8" s="1">
        <v>3.9</v>
      </c>
      <c r="J8" s="1">
        <f t="shared" si="0"/>
        <v>3.0249999999999999</v>
      </c>
      <c r="K8" s="17">
        <f t="shared" si="1"/>
        <v>3.2285714285714286</v>
      </c>
    </row>
    <row r="9" spans="1:11" ht="17" thickBot="1" x14ac:dyDescent="0.25">
      <c r="A9" s="26" t="s">
        <v>11</v>
      </c>
      <c r="B9" s="11">
        <v>2.4</v>
      </c>
      <c r="C9" s="1">
        <v>3.4285714285714284</v>
      </c>
      <c r="D9" s="11">
        <v>2.7</v>
      </c>
      <c r="E9" s="1">
        <v>3.375</v>
      </c>
      <c r="F9" s="11">
        <v>3.4</v>
      </c>
      <c r="G9" s="1">
        <v>3.4</v>
      </c>
      <c r="H9" s="11">
        <v>4.0999999999999996</v>
      </c>
      <c r="I9" s="1">
        <v>4.0999999999999996</v>
      </c>
      <c r="J9" s="1">
        <f t="shared" si="0"/>
        <v>3.15</v>
      </c>
      <c r="K9" s="17">
        <f t="shared" si="1"/>
        <v>3.5758928571428572</v>
      </c>
    </row>
    <row r="10" spans="1:11" ht="17" thickBot="1" x14ac:dyDescent="0.25">
      <c r="A10" s="28" t="s">
        <v>12</v>
      </c>
      <c r="B10" s="11">
        <v>3.2</v>
      </c>
      <c r="C10" s="1">
        <v>4.5714285714285712</v>
      </c>
      <c r="D10" s="11">
        <v>3.3</v>
      </c>
      <c r="E10" s="1">
        <v>3.6666666666666665</v>
      </c>
      <c r="F10" s="11">
        <v>2.9</v>
      </c>
      <c r="G10" s="1">
        <v>2.9</v>
      </c>
      <c r="H10" s="11">
        <v>3.6</v>
      </c>
      <c r="I10" s="1">
        <v>3.6</v>
      </c>
      <c r="J10" s="1">
        <f t="shared" si="0"/>
        <v>3.25</v>
      </c>
      <c r="K10" s="17">
        <f t="shared" si="1"/>
        <v>3.6845238095238093</v>
      </c>
    </row>
    <row r="11" spans="1:11" ht="17" thickBot="1" x14ac:dyDescent="0.25">
      <c r="A11" s="28" t="s">
        <v>13</v>
      </c>
      <c r="B11" s="11">
        <v>0</v>
      </c>
      <c r="C11" s="1" t="e">
        <v>#DIV/0!</v>
      </c>
      <c r="D11" s="11">
        <v>0</v>
      </c>
      <c r="E11" s="1" t="e">
        <v>#DIV/0!</v>
      </c>
      <c r="F11" s="11">
        <v>0</v>
      </c>
      <c r="G11" s="1" t="e">
        <v>#DIV/0!</v>
      </c>
      <c r="H11" s="11">
        <v>0</v>
      </c>
      <c r="I11" s="1" t="e">
        <v>#DIV/0!</v>
      </c>
      <c r="J11" s="1">
        <f t="shared" si="0"/>
        <v>0</v>
      </c>
      <c r="K11" s="17" t="e">
        <f t="shared" si="1"/>
        <v>#DIV/0!</v>
      </c>
    </row>
    <row r="12" spans="1:11" ht="17" thickBot="1" x14ac:dyDescent="0.25">
      <c r="A12" s="28" t="s">
        <v>14</v>
      </c>
      <c r="B12" s="11">
        <v>2.4</v>
      </c>
      <c r="C12" s="1">
        <v>4</v>
      </c>
      <c r="D12" s="11">
        <v>1.9</v>
      </c>
      <c r="E12" s="1">
        <v>4.75</v>
      </c>
      <c r="F12" s="11">
        <v>2.8</v>
      </c>
      <c r="G12" s="1">
        <v>2.8</v>
      </c>
      <c r="H12" s="11">
        <v>4.5</v>
      </c>
      <c r="I12" s="1">
        <v>4.5</v>
      </c>
      <c r="J12" s="1">
        <f t="shared" si="0"/>
        <v>2.9</v>
      </c>
      <c r="K12" s="17">
        <f t="shared" si="1"/>
        <v>4.0125000000000002</v>
      </c>
    </row>
    <row r="13" spans="1:11" ht="17" thickBot="1" x14ac:dyDescent="0.25">
      <c r="A13" s="28" t="s">
        <v>15</v>
      </c>
      <c r="B13" s="11">
        <v>2.7</v>
      </c>
      <c r="C13" s="1">
        <v>4.5</v>
      </c>
      <c r="D13" s="11">
        <v>2.2999999999999998</v>
      </c>
      <c r="E13" s="1">
        <v>2.5555555555555554</v>
      </c>
      <c r="F13" s="11">
        <v>3.5</v>
      </c>
      <c r="G13" s="1">
        <v>3.5</v>
      </c>
      <c r="H13" s="11">
        <v>3.7</v>
      </c>
      <c r="I13" s="1">
        <v>3.7</v>
      </c>
      <c r="J13" s="1">
        <f t="shared" si="0"/>
        <v>3.05</v>
      </c>
      <c r="K13" s="17">
        <f t="shared" si="1"/>
        <v>3.5638888888888891</v>
      </c>
    </row>
    <row r="14" spans="1:11" ht="17" thickBot="1" x14ac:dyDescent="0.25">
      <c r="A14" s="26" t="s">
        <v>16</v>
      </c>
      <c r="B14" s="10">
        <v>1</v>
      </c>
      <c r="C14" s="3">
        <v>1</v>
      </c>
      <c r="D14" s="12">
        <v>0.8</v>
      </c>
      <c r="E14" s="3">
        <v>4</v>
      </c>
      <c r="F14" s="12">
        <v>2.6</v>
      </c>
      <c r="G14" s="3">
        <v>2.6</v>
      </c>
      <c r="H14" s="12">
        <v>2.2999999999999998</v>
      </c>
      <c r="I14" s="3">
        <v>2.2999999999999998</v>
      </c>
      <c r="J14" s="3">
        <f>5-AVERAGE(B14,D14,F14,H14)</f>
        <v>3.3250000000000002</v>
      </c>
      <c r="K14" s="18">
        <f>5-AVERAGE(C14,E14,G14,I14)</f>
        <v>2.5250000000000004</v>
      </c>
    </row>
    <row r="15" spans="1:11" x14ac:dyDescent="0.2">
      <c r="I15" t="s">
        <v>22</v>
      </c>
      <c r="J15" s="1">
        <f>AVERAGE(J4:J14)</f>
        <v>2.8909090909090902</v>
      </c>
      <c r="K15" s="17">
        <f>AVERAGE(K4,K5,K6,K7,K8,K9,K10,K12,K13,K14)</f>
        <v>3.5380555555555553</v>
      </c>
    </row>
    <row r="18" spans="1:10" x14ac:dyDescent="0.2">
      <c r="A18" t="s">
        <v>28</v>
      </c>
    </row>
    <row r="19" spans="1:10" x14ac:dyDescent="0.2">
      <c r="A19" s="14" t="s">
        <v>29</v>
      </c>
      <c r="B19">
        <v>4</v>
      </c>
      <c r="D19">
        <v>2.6</v>
      </c>
      <c r="F19">
        <v>3.6666666666666665</v>
      </c>
      <c r="H19">
        <v>4.4444444444444446</v>
      </c>
      <c r="J19" s="53">
        <f t="shared" ref="J19:J24" si="2">AVERAGE(B19,D19,F19,H19)</f>
        <v>3.6777777777777776</v>
      </c>
    </row>
    <row r="20" spans="1:10" x14ac:dyDescent="0.2">
      <c r="A20" s="14" t="s">
        <v>30</v>
      </c>
      <c r="B20">
        <v>4.333333333333333</v>
      </c>
      <c r="D20">
        <v>4.5555555555555554</v>
      </c>
      <c r="F20">
        <v>4</v>
      </c>
      <c r="H20">
        <v>4.333333333333333</v>
      </c>
      <c r="J20" s="53">
        <f t="shared" si="2"/>
        <v>4.3055555555555554</v>
      </c>
    </row>
    <row r="21" spans="1:10" x14ac:dyDescent="0.2">
      <c r="A21" s="14" t="s">
        <v>31</v>
      </c>
      <c r="B21">
        <v>4</v>
      </c>
      <c r="D21">
        <v>4.666666666666667</v>
      </c>
      <c r="F21">
        <v>4</v>
      </c>
      <c r="H21">
        <v>4.2222222222222223</v>
      </c>
      <c r="J21" s="53">
        <f t="shared" si="2"/>
        <v>4.2222222222222223</v>
      </c>
    </row>
    <row r="22" spans="1:10" x14ac:dyDescent="0.2">
      <c r="A22" s="14" t="s">
        <v>32</v>
      </c>
      <c r="B22">
        <v>4.4444444444444446</v>
      </c>
      <c r="D22">
        <v>4.2857142857142856</v>
      </c>
      <c r="F22">
        <v>3.2222222222222223</v>
      </c>
      <c r="H22">
        <v>4</v>
      </c>
      <c r="J22" s="53">
        <f t="shared" si="2"/>
        <v>3.9880952380952381</v>
      </c>
    </row>
    <row r="23" spans="1:10" x14ac:dyDescent="0.2">
      <c r="A23" s="14" t="s">
        <v>33</v>
      </c>
      <c r="B23">
        <v>2.8</v>
      </c>
      <c r="D23">
        <v>3</v>
      </c>
      <c r="F23">
        <v>2.5555555555555554</v>
      </c>
      <c r="H23">
        <v>4</v>
      </c>
      <c r="J23" s="53">
        <f t="shared" si="2"/>
        <v>3.0888888888888886</v>
      </c>
    </row>
    <row r="24" spans="1:10" x14ac:dyDescent="0.2">
      <c r="A24" s="14" t="s">
        <v>34</v>
      </c>
      <c r="B24">
        <v>4.2857142857142856</v>
      </c>
      <c r="D24">
        <v>3.8888888888888888</v>
      </c>
      <c r="F24">
        <v>2.5555555555555554</v>
      </c>
      <c r="H24">
        <v>4.1111111111111107</v>
      </c>
      <c r="J24" s="53">
        <f t="shared" si="2"/>
        <v>3.71031746031746</v>
      </c>
    </row>
    <row r="25" spans="1:10" x14ac:dyDescent="0.2">
      <c r="A25" s="14" t="s">
        <v>35</v>
      </c>
      <c r="B25" t="e">
        <v>#DIV/0!</v>
      </c>
      <c r="D25">
        <v>2.3333333333333335</v>
      </c>
      <c r="F25">
        <v>3.1111111111111112</v>
      </c>
      <c r="H25">
        <v>4.5555555555555554</v>
      </c>
      <c r="J25" s="53">
        <f>AVERAGE(D25,F25,H25)</f>
        <v>3.3333333333333335</v>
      </c>
    </row>
    <row r="26" spans="1:10" x14ac:dyDescent="0.2">
      <c r="A26" s="14" t="s">
        <v>36</v>
      </c>
      <c r="B26">
        <v>3.4444444444444446</v>
      </c>
      <c r="D26">
        <v>2.875</v>
      </c>
      <c r="F26">
        <v>2.3333333333333335</v>
      </c>
      <c r="H26">
        <v>3.8888888888888888</v>
      </c>
      <c r="J26" s="53">
        <f>AVERAGE(B26,D26,F26,H26)</f>
        <v>3.135416666666667</v>
      </c>
    </row>
    <row r="27" spans="1:10" x14ac:dyDescent="0.2">
      <c r="A27" s="14" t="s">
        <v>37</v>
      </c>
      <c r="B27">
        <v>2.25</v>
      </c>
      <c r="D27">
        <v>3.5</v>
      </c>
      <c r="F27">
        <v>2.5555555555555554</v>
      </c>
      <c r="H27">
        <v>3.6666666666666665</v>
      </c>
      <c r="J27" s="53">
        <f>AVERAGE(B27,D27,F27,H27)</f>
        <v>2.9930555555555554</v>
      </c>
    </row>
    <row r="28" spans="1:10" x14ac:dyDescent="0.2">
      <c r="A28" s="14" t="s">
        <v>38</v>
      </c>
      <c r="B28">
        <v>2.8</v>
      </c>
      <c r="D28">
        <v>3.1428571428571428</v>
      </c>
      <c r="F28">
        <v>2.5555555555555554</v>
      </c>
      <c r="H28">
        <v>3.5555555555555554</v>
      </c>
      <c r="J28" s="53">
        <f>AVERAGE(B28,D28,F28,H28)</f>
        <v>3.0134920634920634</v>
      </c>
    </row>
  </sheetData>
  <mergeCells count="7">
    <mergeCell ref="J1:K2"/>
    <mergeCell ref="B1:I1"/>
    <mergeCell ref="A1:A3"/>
    <mergeCell ref="B2:C2"/>
    <mergeCell ref="D2:E2"/>
    <mergeCell ref="F2:G2"/>
    <mergeCell ref="H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2FC04-6C27-0D47-AC98-3EB7E789B86B}">
  <dimension ref="A1:K28"/>
  <sheetViews>
    <sheetView topLeftCell="C1" workbookViewId="0">
      <selection activeCell="J28" sqref="J28"/>
    </sheetView>
  </sheetViews>
  <sheetFormatPr baseColWidth="10" defaultRowHeight="16" x14ac:dyDescent="0.2"/>
  <cols>
    <col min="1" max="1" width="84.164062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1" width="15.83203125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ht="17" thickBot="1" x14ac:dyDescent="0.25">
      <c r="A4" s="27" t="s">
        <v>6</v>
      </c>
      <c r="B4" s="9">
        <v>0</v>
      </c>
      <c r="C4" s="1" t="e">
        <v>#DIV/0!</v>
      </c>
      <c r="D4" s="11">
        <v>0</v>
      </c>
      <c r="E4" s="1" t="e">
        <v>#DIV/0!</v>
      </c>
      <c r="F4" s="11">
        <v>0</v>
      </c>
      <c r="G4" s="1" t="e">
        <v>#DIV/0!</v>
      </c>
      <c r="H4" s="13">
        <v>0</v>
      </c>
      <c r="I4" s="1" t="e">
        <v>#DIV/0!</v>
      </c>
      <c r="J4" s="1">
        <f t="shared" ref="J4:J13" si="0">AVERAGE(B4,D4,F4,H4)</f>
        <v>0</v>
      </c>
      <c r="K4" s="17" t="e">
        <f t="shared" ref="K4:K13" si="1">AVERAGE(C4,E4,G4,I4)</f>
        <v>#DIV/0!</v>
      </c>
    </row>
    <row r="5" spans="1:11" ht="17" thickBot="1" x14ac:dyDescent="0.25">
      <c r="A5" s="28" t="s">
        <v>7</v>
      </c>
      <c r="B5" s="9">
        <v>0</v>
      </c>
      <c r="C5" s="1" t="e">
        <v>#DIV/0!</v>
      </c>
      <c r="D5" s="11">
        <v>0</v>
      </c>
      <c r="E5" s="1" t="e">
        <v>#DIV/0!</v>
      </c>
      <c r="F5" s="11">
        <v>0</v>
      </c>
      <c r="G5" s="1" t="e">
        <v>#DIV/0!</v>
      </c>
      <c r="H5" s="11">
        <v>0</v>
      </c>
      <c r="I5" s="1" t="e">
        <v>#DIV/0!</v>
      </c>
      <c r="J5" s="1">
        <f t="shared" si="0"/>
        <v>0</v>
      </c>
      <c r="K5" s="17" t="e">
        <f t="shared" si="1"/>
        <v>#DIV/0!</v>
      </c>
    </row>
    <row r="6" spans="1:11" ht="17" thickBot="1" x14ac:dyDescent="0.25">
      <c r="A6" s="28" t="s">
        <v>8</v>
      </c>
      <c r="B6" s="9">
        <v>0</v>
      </c>
      <c r="C6" s="1" t="e">
        <v>#DIV/0!</v>
      </c>
      <c r="D6" s="11">
        <v>0</v>
      </c>
      <c r="E6" s="1" t="e">
        <v>#DIV/0!</v>
      </c>
      <c r="F6" s="11">
        <v>0</v>
      </c>
      <c r="G6" s="1" t="e">
        <v>#DIV/0!</v>
      </c>
      <c r="H6" s="11">
        <v>0</v>
      </c>
      <c r="I6" s="1" t="e">
        <v>#DIV/0!</v>
      </c>
      <c r="J6" s="1">
        <f t="shared" si="0"/>
        <v>0</v>
      </c>
      <c r="K6" s="17" t="e">
        <f t="shared" si="1"/>
        <v>#DIV/0!</v>
      </c>
    </row>
    <row r="7" spans="1:11" ht="17" thickBot="1" x14ac:dyDescent="0.25">
      <c r="A7" s="26" t="s">
        <v>9</v>
      </c>
      <c r="B7" s="9">
        <v>2.5</v>
      </c>
      <c r="C7" s="1">
        <v>4.166666666666667</v>
      </c>
      <c r="D7" s="11">
        <v>1.9</v>
      </c>
      <c r="E7" s="1">
        <v>2.7142857142857144</v>
      </c>
      <c r="F7" s="11">
        <v>4</v>
      </c>
      <c r="G7" s="1">
        <v>4</v>
      </c>
      <c r="H7" s="11">
        <v>3.1</v>
      </c>
      <c r="I7" s="1">
        <v>3.1</v>
      </c>
      <c r="J7" s="1">
        <f t="shared" si="0"/>
        <v>2.875</v>
      </c>
      <c r="K7" s="17">
        <f t="shared" si="1"/>
        <v>3.4952380952380953</v>
      </c>
    </row>
    <row r="8" spans="1:11" x14ac:dyDescent="0.2">
      <c r="A8" s="25" t="s">
        <v>10</v>
      </c>
      <c r="B8" s="9">
        <v>3.3</v>
      </c>
      <c r="C8" s="1">
        <v>4.125</v>
      </c>
      <c r="D8" s="11">
        <v>2</v>
      </c>
      <c r="E8" s="1">
        <v>2.5</v>
      </c>
      <c r="F8" s="11">
        <v>3.8</v>
      </c>
      <c r="G8" s="1">
        <v>3.8</v>
      </c>
      <c r="H8" s="11">
        <v>3.5</v>
      </c>
      <c r="I8" s="1">
        <v>3.5</v>
      </c>
      <c r="J8" s="1">
        <f t="shared" si="0"/>
        <v>3.15</v>
      </c>
      <c r="K8" s="17">
        <f t="shared" si="1"/>
        <v>3.4812500000000002</v>
      </c>
    </row>
    <row r="9" spans="1:11" ht="17" thickBot="1" x14ac:dyDescent="0.25">
      <c r="A9" s="26" t="s">
        <v>11</v>
      </c>
      <c r="B9" s="9">
        <v>3.2</v>
      </c>
      <c r="C9" s="1">
        <v>4.5714285714285712</v>
      </c>
      <c r="D9" s="11">
        <v>2.7</v>
      </c>
      <c r="E9" s="1">
        <v>3.8571428571428572</v>
      </c>
      <c r="F9" s="11">
        <v>4</v>
      </c>
      <c r="G9" s="1">
        <v>4</v>
      </c>
      <c r="H9" s="11">
        <v>3.6</v>
      </c>
      <c r="I9" s="1">
        <v>3.6</v>
      </c>
      <c r="J9" s="1">
        <f t="shared" si="0"/>
        <v>3.375</v>
      </c>
      <c r="K9" s="17">
        <f t="shared" si="1"/>
        <v>4.0071428571428571</v>
      </c>
    </row>
    <row r="10" spans="1:11" ht="17" thickBot="1" x14ac:dyDescent="0.25">
      <c r="A10" s="28" t="s">
        <v>12</v>
      </c>
      <c r="B10" s="9">
        <v>0</v>
      </c>
      <c r="C10" s="1" t="e">
        <v>#DIV/0!</v>
      </c>
      <c r="D10" s="11">
        <v>0</v>
      </c>
      <c r="E10" s="1" t="e">
        <v>#DIV/0!</v>
      </c>
      <c r="F10" s="11">
        <v>0</v>
      </c>
      <c r="G10" s="1" t="e">
        <v>#DIV/0!</v>
      </c>
      <c r="H10" s="11">
        <v>0</v>
      </c>
      <c r="I10" s="1" t="e">
        <v>#DIV/0!</v>
      </c>
      <c r="J10" s="1">
        <f t="shared" si="0"/>
        <v>0</v>
      </c>
      <c r="K10" s="17" t="e">
        <f t="shared" si="1"/>
        <v>#DIV/0!</v>
      </c>
    </row>
    <row r="11" spans="1:11" ht="17" thickBot="1" x14ac:dyDescent="0.25">
      <c r="A11" s="28" t="s">
        <v>13</v>
      </c>
      <c r="B11" s="9">
        <v>0</v>
      </c>
      <c r="C11" s="1" t="e">
        <v>#DIV/0!</v>
      </c>
      <c r="D11" s="11">
        <v>0</v>
      </c>
      <c r="E11" s="1" t="e">
        <v>#DIV/0!</v>
      </c>
      <c r="F11" s="11">
        <v>0</v>
      </c>
      <c r="G11" s="1" t="e">
        <v>#DIV/0!</v>
      </c>
      <c r="H11" s="11">
        <v>0</v>
      </c>
      <c r="I11" s="1" t="e">
        <v>#DIV/0!</v>
      </c>
      <c r="J11" s="1">
        <f t="shared" si="0"/>
        <v>0</v>
      </c>
      <c r="K11" s="17" t="e">
        <f t="shared" si="1"/>
        <v>#DIV/0!</v>
      </c>
    </row>
    <row r="12" spans="1:11" ht="17" thickBot="1" x14ac:dyDescent="0.25">
      <c r="A12" s="28" t="s">
        <v>14</v>
      </c>
      <c r="B12" s="9">
        <v>3.2</v>
      </c>
      <c r="C12" s="1">
        <v>4.5714285714285712</v>
      </c>
      <c r="D12" s="11">
        <v>2.5</v>
      </c>
      <c r="E12" s="1">
        <v>3.5714285714285716</v>
      </c>
      <c r="F12" s="11">
        <v>3.8</v>
      </c>
      <c r="G12" s="1">
        <v>3.8</v>
      </c>
      <c r="H12" s="11">
        <v>3.7</v>
      </c>
      <c r="I12" s="1">
        <v>3.7</v>
      </c>
      <c r="J12" s="1">
        <f t="shared" si="0"/>
        <v>3.3</v>
      </c>
      <c r="K12" s="17">
        <f t="shared" si="1"/>
        <v>3.9107142857142856</v>
      </c>
    </row>
    <row r="13" spans="1:11" ht="17" thickBot="1" x14ac:dyDescent="0.25">
      <c r="A13" s="28" t="s">
        <v>15</v>
      </c>
      <c r="B13" s="9">
        <v>2.9</v>
      </c>
      <c r="C13" s="1">
        <v>4.833333333333333</v>
      </c>
      <c r="D13" s="11">
        <v>1.9</v>
      </c>
      <c r="E13" s="1">
        <v>2.7142857142857144</v>
      </c>
      <c r="F13" s="11">
        <v>3.7</v>
      </c>
      <c r="G13" s="1">
        <v>3.7</v>
      </c>
      <c r="H13" s="11">
        <v>2.2999999999999998</v>
      </c>
      <c r="I13" s="1">
        <v>2.875</v>
      </c>
      <c r="J13" s="1">
        <f t="shared" si="0"/>
        <v>2.7</v>
      </c>
      <c r="K13" s="17">
        <f t="shared" si="1"/>
        <v>3.5306547619047617</v>
      </c>
    </row>
    <row r="14" spans="1:11" ht="17" thickBot="1" x14ac:dyDescent="0.25">
      <c r="A14" s="26" t="s">
        <v>16</v>
      </c>
      <c r="B14" s="10">
        <v>1</v>
      </c>
      <c r="C14" s="3">
        <v>1</v>
      </c>
      <c r="D14" s="12">
        <v>0.4</v>
      </c>
      <c r="E14" s="3">
        <v>2</v>
      </c>
      <c r="F14" s="12">
        <v>3.2</v>
      </c>
      <c r="G14" s="3">
        <v>3.2</v>
      </c>
      <c r="H14" s="12">
        <v>0.9</v>
      </c>
      <c r="I14" s="3">
        <v>1.125</v>
      </c>
      <c r="J14" s="3">
        <f>5-AVERAGE(B14,D14,F14,H14)</f>
        <v>3.625</v>
      </c>
      <c r="K14" s="18">
        <f>5-AVERAGE(C14,E14,G14,I14)</f>
        <v>3.1687500000000002</v>
      </c>
    </row>
    <row r="15" spans="1:11" x14ac:dyDescent="0.2">
      <c r="I15" t="s">
        <v>22</v>
      </c>
      <c r="J15" s="1">
        <f>AVERAGE(J4:J14)</f>
        <v>1.7295454545454545</v>
      </c>
      <c r="K15" s="17">
        <f>AVERAGE(K7,K8,K9,K12,K13,K14)</f>
        <v>3.5989583333333326</v>
      </c>
    </row>
    <row r="18" spans="1:10" x14ac:dyDescent="0.2">
      <c r="A18" t="s">
        <v>28</v>
      </c>
    </row>
    <row r="19" spans="1:10" x14ac:dyDescent="0.2">
      <c r="A19" s="14" t="s">
        <v>29</v>
      </c>
      <c r="B19">
        <v>5</v>
      </c>
      <c r="D19">
        <v>4</v>
      </c>
      <c r="F19">
        <v>4.5999999999999996</v>
      </c>
      <c r="H19">
        <v>3.6</v>
      </c>
      <c r="J19" s="53">
        <f t="shared" ref="J19:J24" si="2">AVERAGE(B19,D19,F19,H19)</f>
        <v>4.3</v>
      </c>
    </row>
    <row r="20" spans="1:10" x14ac:dyDescent="0.2">
      <c r="A20" s="14" t="s">
        <v>30</v>
      </c>
      <c r="B20">
        <v>5</v>
      </c>
      <c r="D20">
        <v>4.5999999999999996</v>
      </c>
      <c r="F20">
        <v>4.8</v>
      </c>
      <c r="H20">
        <v>3.8</v>
      </c>
      <c r="J20" s="53">
        <f t="shared" si="2"/>
        <v>4.55</v>
      </c>
    </row>
    <row r="21" spans="1:10" x14ac:dyDescent="0.2">
      <c r="A21" s="14" t="s">
        <v>31</v>
      </c>
      <c r="B21">
        <v>4.5999999999999996</v>
      </c>
      <c r="D21">
        <v>4</v>
      </c>
      <c r="F21">
        <v>4</v>
      </c>
      <c r="H21">
        <v>3.6</v>
      </c>
      <c r="J21" s="53">
        <f t="shared" si="2"/>
        <v>4.05</v>
      </c>
    </row>
    <row r="22" spans="1:10" x14ac:dyDescent="0.2">
      <c r="A22" s="14" t="s">
        <v>32</v>
      </c>
      <c r="B22">
        <v>5</v>
      </c>
      <c r="D22">
        <v>3.75</v>
      </c>
      <c r="F22">
        <v>4.5999999999999996</v>
      </c>
      <c r="H22">
        <v>3</v>
      </c>
      <c r="J22" s="53">
        <f t="shared" si="2"/>
        <v>4.0875000000000004</v>
      </c>
    </row>
    <row r="23" spans="1:10" x14ac:dyDescent="0.2">
      <c r="A23" s="14" t="s">
        <v>33</v>
      </c>
      <c r="B23">
        <v>1</v>
      </c>
      <c r="D23">
        <v>3</v>
      </c>
      <c r="F23">
        <v>3.6</v>
      </c>
      <c r="H23">
        <v>3.2</v>
      </c>
      <c r="J23" s="53">
        <f t="shared" si="2"/>
        <v>2.7</v>
      </c>
    </row>
    <row r="24" spans="1:10" x14ac:dyDescent="0.2">
      <c r="A24" s="14" t="s">
        <v>34</v>
      </c>
      <c r="B24">
        <v>4.4000000000000004</v>
      </c>
      <c r="D24">
        <v>2.2000000000000002</v>
      </c>
      <c r="F24">
        <v>3.4</v>
      </c>
      <c r="H24">
        <v>3.8</v>
      </c>
      <c r="J24" s="53">
        <f t="shared" si="2"/>
        <v>3.45</v>
      </c>
    </row>
    <row r="25" spans="1:10" x14ac:dyDescent="0.2">
      <c r="A25" s="14" t="s">
        <v>35</v>
      </c>
      <c r="B25" t="e">
        <v>#DIV/0!</v>
      </c>
      <c r="D25">
        <v>1.75</v>
      </c>
      <c r="F25">
        <v>3.2</v>
      </c>
      <c r="H25">
        <v>4</v>
      </c>
      <c r="J25" s="53">
        <f>AVERAGE(D25,F25,H25)</f>
        <v>2.9833333333333329</v>
      </c>
    </row>
    <row r="26" spans="1:10" x14ac:dyDescent="0.2">
      <c r="A26" s="14" t="s">
        <v>36</v>
      </c>
      <c r="B26">
        <v>4</v>
      </c>
      <c r="D26">
        <v>1.8</v>
      </c>
      <c r="F26">
        <v>4.4000000000000004</v>
      </c>
      <c r="H26">
        <v>2.6</v>
      </c>
      <c r="J26" s="53">
        <f>AVERAGE(B26,D26,F26,H26)</f>
        <v>3.1999999999999997</v>
      </c>
    </row>
    <row r="27" spans="1:10" x14ac:dyDescent="0.2">
      <c r="A27" s="14" t="s">
        <v>37</v>
      </c>
      <c r="B27">
        <v>4</v>
      </c>
      <c r="D27" t="e">
        <v>#DIV/0!</v>
      </c>
      <c r="F27">
        <v>3</v>
      </c>
      <c r="H27">
        <v>3</v>
      </c>
      <c r="J27" s="53">
        <f>AVERAGE(B27,F27,H27)</f>
        <v>3.3333333333333335</v>
      </c>
    </row>
    <row r="28" spans="1:10" x14ac:dyDescent="0.2">
      <c r="A28" s="14" t="s">
        <v>38</v>
      </c>
      <c r="B28">
        <v>3.6666666666666665</v>
      </c>
      <c r="D28">
        <v>2</v>
      </c>
      <c r="F28">
        <v>3</v>
      </c>
      <c r="H28">
        <v>3</v>
      </c>
      <c r="J28" s="53">
        <f>AVERAGE(B28,D28,F28,H28)</f>
        <v>2.9166666666666665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C6D81-C06B-544F-BE88-73C1D95DF729}">
  <dimension ref="A1:K29"/>
  <sheetViews>
    <sheetView topLeftCell="B1" workbookViewId="0">
      <selection activeCell="J29" sqref="J29"/>
    </sheetView>
  </sheetViews>
  <sheetFormatPr baseColWidth="10" defaultRowHeight="16" x14ac:dyDescent="0.2"/>
  <cols>
    <col min="1" max="1" width="87.664062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.1640625" customWidth="1"/>
    <col min="11" max="11" width="16.33203125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ht="17" thickBot="1" x14ac:dyDescent="0.25">
      <c r="A4" s="27" t="s">
        <v>6</v>
      </c>
      <c r="B4" s="9">
        <v>1.9</v>
      </c>
      <c r="C4" s="1">
        <v>2.7142857142857144</v>
      </c>
      <c r="D4" s="11">
        <v>1.3</v>
      </c>
      <c r="E4" s="1">
        <v>3.25</v>
      </c>
      <c r="F4" s="11">
        <v>3.8</v>
      </c>
      <c r="G4" s="1">
        <v>3.8</v>
      </c>
      <c r="H4" s="13">
        <v>3</v>
      </c>
      <c r="I4" s="1">
        <v>3.3333333333333335</v>
      </c>
      <c r="J4" s="1">
        <f t="shared" ref="J4:J13" si="0">AVERAGE(B4,D4,F4,H4)</f>
        <v>2.5</v>
      </c>
      <c r="K4" s="17">
        <f t="shared" ref="K4:K13" si="1">AVERAGE(C4,E4,G4,I4)</f>
        <v>3.274404761904762</v>
      </c>
    </row>
    <row r="5" spans="1:11" ht="17" thickBot="1" x14ac:dyDescent="0.25">
      <c r="A5" s="28" t="s">
        <v>7</v>
      </c>
      <c r="B5" s="9">
        <v>2.8</v>
      </c>
      <c r="C5" s="1">
        <v>3.5</v>
      </c>
      <c r="D5" s="11">
        <v>3</v>
      </c>
      <c r="E5" s="1">
        <v>4.2857142857142856</v>
      </c>
      <c r="F5" s="11">
        <v>3.9</v>
      </c>
      <c r="G5" s="1">
        <v>3.9</v>
      </c>
      <c r="H5" s="11">
        <v>3.4</v>
      </c>
      <c r="I5" s="1">
        <v>3.7777777777777777</v>
      </c>
      <c r="J5" s="1">
        <f t="shared" si="0"/>
        <v>3.2749999999999999</v>
      </c>
      <c r="K5" s="17">
        <f t="shared" si="1"/>
        <v>3.8658730158730155</v>
      </c>
    </row>
    <row r="6" spans="1:11" ht="17" thickBot="1" x14ac:dyDescent="0.25">
      <c r="A6" s="28" t="s">
        <v>8</v>
      </c>
      <c r="B6" s="9">
        <v>3.2</v>
      </c>
      <c r="C6" s="1">
        <v>4</v>
      </c>
      <c r="D6" s="11">
        <v>3.2</v>
      </c>
      <c r="E6" s="1">
        <v>4</v>
      </c>
      <c r="F6" s="11">
        <v>3.3</v>
      </c>
      <c r="G6" s="1">
        <v>3.3</v>
      </c>
      <c r="H6" s="11">
        <v>3.9</v>
      </c>
      <c r="I6" s="1">
        <v>3.9</v>
      </c>
      <c r="J6" s="1">
        <f t="shared" si="0"/>
        <v>3.4</v>
      </c>
      <c r="K6" s="17">
        <f t="shared" si="1"/>
        <v>3.8000000000000003</v>
      </c>
    </row>
    <row r="7" spans="1:11" ht="17" thickBot="1" x14ac:dyDescent="0.25">
      <c r="A7" s="26" t="s">
        <v>9</v>
      </c>
      <c r="B7" s="9">
        <v>2</v>
      </c>
      <c r="C7" s="1">
        <v>4</v>
      </c>
      <c r="D7" s="11">
        <v>2.1</v>
      </c>
      <c r="E7" s="1">
        <v>3.5</v>
      </c>
      <c r="F7" s="11">
        <v>4</v>
      </c>
      <c r="G7" s="1">
        <v>4</v>
      </c>
      <c r="H7" s="11">
        <v>2.7</v>
      </c>
      <c r="I7" s="1">
        <v>3.375</v>
      </c>
      <c r="J7" s="1">
        <f t="shared" si="0"/>
        <v>2.7</v>
      </c>
      <c r="K7" s="17">
        <f t="shared" si="1"/>
        <v>3.71875</v>
      </c>
    </row>
    <row r="8" spans="1:11" x14ac:dyDescent="0.2">
      <c r="A8" s="25" t="s">
        <v>10</v>
      </c>
      <c r="B8" s="9">
        <v>3.1</v>
      </c>
      <c r="C8" s="1">
        <v>3.875</v>
      </c>
      <c r="D8" s="11">
        <v>2</v>
      </c>
      <c r="E8" s="1">
        <v>2.2222222222222223</v>
      </c>
      <c r="F8" s="11">
        <v>4</v>
      </c>
      <c r="G8" s="1">
        <v>4</v>
      </c>
      <c r="H8" s="11">
        <v>2.6</v>
      </c>
      <c r="I8" s="1">
        <v>3.25</v>
      </c>
      <c r="J8" s="1">
        <f t="shared" si="0"/>
        <v>2.9249999999999998</v>
      </c>
      <c r="K8" s="17">
        <f t="shared" si="1"/>
        <v>3.3368055555555554</v>
      </c>
    </row>
    <row r="9" spans="1:11" ht="17" thickBot="1" x14ac:dyDescent="0.25">
      <c r="A9" s="26" t="s">
        <v>11</v>
      </c>
      <c r="B9" s="9">
        <v>2.7</v>
      </c>
      <c r="C9" s="1">
        <v>3.8571428571428572</v>
      </c>
      <c r="D9" s="11">
        <v>2.6</v>
      </c>
      <c r="E9" s="1">
        <v>3.7142857142857144</v>
      </c>
      <c r="F9" s="11">
        <v>4.2</v>
      </c>
      <c r="G9" s="1">
        <v>4.2</v>
      </c>
      <c r="H9" s="11">
        <v>2.8</v>
      </c>
      <c r="I9" s="1">
        <v>3.1111111111111112</v>
      </c>
      <c r="J9" s="1">
        <f t="shared" si="0"/>
        <v>3.0750000000000002</v>
      </c>
      <c r="K9" s="17">
        <f t="shared" si="1"/>
        <v>3.7206349206349207</v>
      </c>
    </row>
    <row r="10" spans="1:11" ht="17" thickBot="1" x14ac:dyDescent="0.25">
      <c r="A10" s="28" t="s">
        <v>12</v>
      </c>
      <c r="B10" s="9">
        <v>2.8</v>
      </c>
      <c r="C10" s="1">
        <v>4</v>
      </c>
      <c r="D10" s="11">
        <v>1.4</v>
      </c>
      <c r="E10" s="1">
        <v>1.75</v>
      </c>
      <c r="F10" s="11">
        <v>4.2</v>
      </c>
      <c r="G10" s="1">
        <v>4.2</v>
      </c>
      <c r="H10" s="11">
        <v>3.1</v>
      </c>
      <c r="I10" s="1">
        <v>3.4444444444444446</v>
      </c>
      <c r="J10" s="1">
        <f t="shared" si="0"/>
        <v>2.8749999999999996</v>
      </c>
      <c r="K10" s="17">
        <f t="shared" si="1"/>
        <v>3.348611111111111</v>
      </c>
    </row>
    <row r="11" spans="1:11" ht="17" thickBot="1" x14ac:dyDescent="0.25">
      <c r="A11" s="28" t="s">
        <v>13</v>
      </c>
      <c r="B11" s="9">
        <v>0</v>
      </c>
      <c r="C11" s="1" t="e">
        <v>#DIV/0!</v>
      </c>
      <c r="D11" s="11">
        <v>3.6</v>
      </c>
      <c r="E11" s="1">
        <v>4</v>
      </c>
      <c r="F11" s="11">
        <v>0</v>
      </c>
      <c r="G11" s="1" t="e">
        <v>#DIV/0!</v>
      </c>
      <c r="H11" s="11">
        <v>0</v>
      </c>
      <c r="I11" s="1" t="e">
        <v>#DIV/0!</v>
      </c>
      <c r="J11" s="1">
        <f t="shared" si="0"/>
        <v>0.9</v>
      </c>
      <c r="K11" s="17" t="e">
        <f t="shared" si="1"/>
        <v>#DIV/0!</v>
      </c>
    </row>
    <row r="12" spans="1:11" ht="17" thickBot="1" x14ac:dyDescent="0.25">
      <c r="A12" s="28" t="s">
        <v>14</v>
      </c>
      <c r="B12" s="9">
        <v>2.5</v>
      </c>
      <c r="C12" s="1">
        <v>3.5714285714285716</v>
      </c>
      <c r="D12" s="11">
        <v>3.3</v>
      </c>
      <c r="E12" s="1">
        <v>4.7142857142857144</v>
      </c>
      <c r="F12" s="11">
        <v>4.0999999999999996</v>
      </c>
      <c r="G12" s="1">
        <v>4.0999999999999996</v>
      </c>
      <c r="H12" s="11">
        <v>3.3</v>
      </c>
      <c r="I12" s="1">
        <v>4.125</v>
      </c>
      <c r="J12" s="1">
        <f t="shared" si="0"/>
        <v>3.3</v>
      </c>
      <c r="K12" s="17">
        <f t="shared" si="1"/>
        <v>4.1276785714285715</v>
      </c>
    </row>
    <row r="13" spans="1:11" ht="17" thickBot="1" x14ac:dyDescent="0.25">
      <c r="A13" s="28" t="s">
        <v>15</v>
      </c>
      <c r="B13" s="9">
        <v>2.6</v>
      </c>
      <c r="C13" s="1">
        <v>3.7142857142857144</v>
      </c>
      <c r="D13" s="11">
        <v>2.8</v>
      </c>
      <c r="E13" s="1">
        <v>4.666666666666667</v>
      </c>
      <c r="F13" s="11">
        <v>3.9</v>
      </c>
      <c r="G13" s="1">
        <v>3.9</v>
      </c>
      <c r="H13" s="11">
        <v>3.3</v>
      </c>
      <c r="I13" s="1">
        <v>4.125</v>
      </c>
      <c r="J13" s="1">
        <f t="shared" si="0"/>
        <v>3.1500000000000004</v>
      </c>
      <c r="K13" s="17">
        <f t="shared" si="1"/>
        <v>4.1014880952380954</v>
      </c>
    </row>
    <row r="14" spans="1:11" ht="17" thickBot="1" x14ac:dyDescent="0.25">
      <c r="A14" s="26" t="s">
        <v>16</v>
      </c>
      <c r="B14" s="10" t="s">
        <v>27</v>
      </c>
      <c r="C14" s="3" t="s">
        <v>27</v>
      </c>
      <c r="D14" s="12">
        <v>0.8</v>
      </c>
      <c r="E14" s="3">
        <v>4</v>
      </c>
      <c r="F14" s="12">
        <v>3.4</v>
      </c>
      <c r="G14" s="3">
        <v>3.4</v>
      </c>
      <c r="H14" s="12">
        <v>1.5</v>
      </c>
      <c r="I14" s="3">
        <v>1.5</v>
      </c>
      <c r="J14" s="3">
        <f>5-AVERAGE(D14,F14,H14)</f>
        <v>3.0999999999999996</v>
      </c>
      <c r="K14" s="18">
        <f>5-AVERAGE(E14,G14,I14)</f>
        <v>2.0333333333333332</v>
      </c>
    </row>
    <row r="15" spans="1:11" x14ac:dyDescent="0.2">
      <c r="I15" t="s">
        <v>22</v>
      </c>
      <c r="J15" s="1">
        <f>AVERAGE(J4:J14)</f>
        <v>2.8363636363636364</v>
      </c>
      <c r="K15" s="17">
        <f>AVERAGE(K4,K5,K6,K7,K8,K9,K10,K12,K13,K14)</f>
        <v>3.5327579365079367</v>
      </c>
    </row>
    <row r="19" spans="1:10" x14ac:dyDescent="0.2">
      <c r="A19" t="s">
        <v>28</v>
      </c>
    </row>
    <row r="20" spans="1:10" x14ac:dyDescent="0.2">
      <c r="A20" s="14" t="s">
        <v>29</v>
      </c>
      <c r="B20">
        <v>4.625</v>
      </c>
      <c r="D20">
        <v>4.5</v>
      </c>
      <c r="F20">
        <v>4.1111111111111107</v>
      </c>
      <c r="H20">
        <v>4</v>
      </c>
      <c r="J20" s="53">
        <f t="shared" ref="J20:J25" si="2">AVERAGE(B20,D20,F20,H20)</f>
        <v>4.3090277777777777</v>
      </c>
    </row>
    <row r="21" spans="1:10" x14ac:dyDescent="0.2">
      <c r="A21" s="14" t="s">
        <v>30</v>
      </c>
      <c r="B21">
        <v>4</v>
      </c>
      <c r="D21">
        <v>4.5999999999999996</v>
      </c>
      <c r="F21">
        <v>4.666666666666667</v>
      </c>
      <c r="H21">
        <v>3.8888888888888888</v>
      </c>
      <c r="J21" s="53">
        <f t="shared" si="2"/>
        <v>4.2888888888888888</v>
      </c>
    </row>
    <row r="22" spans="1:10" x14ac:dyDescent="0.2">
      <c r="A22" s="14" t="s">
        <v>31</v>
      </c>
      <c r="B22">
        <v>3.6666666666666665</v>
      </c>
      <c r="D22">
        <v>4.0999999999999996</v>
      </c>
      <c r="F22">
        <v>4.7777777777777777</v>
      </c>
      <c r="H22">
        <v>3.8888888888888888</v>
      </c>
      <c r="J22" s="53">
        <f t="shared" si="2"/>
        <v>4.1083333333333334</v>
      </c>
    </row>
    <row r="23" spans="1:10" x14ac:dyDescent="0.2">
      <c r="A23" s="14" t="s">
        <v>32</v>
      </c>
      <c r="B23">
        <v>4.333333333333333</v>
      </c>
      <c r="D23">
        <v>4.25</v>
      </c>
      <c r="F23">
        <v>4.5555555555555554</v>
      </c>
      <c r="H23">
        <v>3.3333333333333335</v>
      </c>
      <c r="J23" s="53">
        <f t="shared" si="2"/>
        <v>4.1180555555555554</v>
      </c>
    </row>
    <row r="24" spans="1:10" x14ac:dyDescent="0.2">
      <c r="A24" s="14" t="s">
        <v>33</v>
      </c>
      <c r="B24">
        <v>2</v>
      </c>
      <c r="D24">
        <v>2.875</v>
      </c>
      <c r="F24">
        <v>3.6666666666666665</v>
      </c>
      <c r="H24">
        <v>3.3333333333333335</v>
      </c>
      <c r="J24" s="53">
        <f t="shared" si="2"/>
        <v>2.96875</v>
      </c>
    </row>
    <row r="25" spans="1:10" x14ac:dyDescent="0.2">
      <c r="A25" s="14" t="s">
        <v>34</v>
      </c>
      <c r="B25">
        <v>4.1111111111111107</v>
      </c>
      <c r="D25">
        <v>3.5</v>
      </c>
      <c r="F25">
        <v>4.1111111111111107</v>
      </c>
      <c r="H25">
        <v>3.2222222222222223</v>
      </c>
      <c r="J25" s="53">
        <f t="shared" si="2"/>
        <v>3.7361111111111107</v>
      </c>
    </row>
    <row r="26" spans="1:10" x14ac:dyDescent="0.2">
      <c r="A26" s="14" t="s">
        <v>35</v>
      </c>
      <c r="B26" t="e">
        <v>#DIV/0!</v>
      </c>
      <c r="D26">
        <v>1.6666666666666667</v>
      </c>
      <c r="F26">
        <v>3.7777777777777777</v>
      </c>
      <c r="H26">
        <v>4.333333333333333</v>
      </c>
      <c r="J26" s="53">
        <f>AVERAGE(D26,F26,H26)</f>
        <v>3.2592592592592595</v>
      </c>
    </row>
    <row r="27" spans="1:10" x14ac:dyDescent="0.2">
      <c r="A27" s="14" t="s">
        <v>36</v>
      </c>
      <c r="B27">
        <v>3.5555555555555554</v>
      </c>
      <c r="D27">
        <v>3</v>
      </c>
      <c r="F27">
        <v>3.6666666666666665</v>
      </c>
      <c r="H27">
        <v>3.2222222222222223</v>
      </c>
      <c r="J27" s="53">
        <f>AVERAGE(B27,D27,F27,H27)</f>
        <v>3.3611111111111107</v>
      </c>
    </row>
    <row r="28" spans="1:10" x14ac:dyDescent="0.2">
      <c r="A28" s="14" t="s">
        <v>37</v>
      </c>
      <c r="B28">
        <v>2.6666666666666665</v>
      </c>
      <c r="D28">
        <v>3</v>
      </c>
      <c r="F28">
        <v>3</v>
      </c>
      <c r="H28">
        <v>3.2</v>
      </c>
      <c r="J28" s="53">
        <f>AVERAGE(B28,D28,F28,H28)</f>
        <v>2.9666666666666668</v>
      </c>
    </row>
    <row r="29" spans="1:10" x14ac:dyDescent="0.2">
      <c r="A29" s="14" t="s">
        <v>38</v>
      </c>
      <c r="B29">
        <v>1</v>
      </c>
      <c r="D29">
        <v>2.4</v>
      </c>
      <c r="F29">
        <v>3</v>
      </c>
      <c r="H29">
        <v>3</v>
      </c>
      <c r="J29" s="53">
        <f>AVERAGE(B29,D29,F29,H29)</f>
        <v>2.35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C8D51-61A5-2543-9043-15128580D255}">
  <dimension ref="A1:K30"/>
  <sheetViews>
    <sheetView topLeftCell="C1" workbookViewId="0">
      <selection activeCell="J30" sqref="J30"/>
    </sheetView>
  </sheetViews>
  <sheetFormatPr baseColWidth="10" defaultRowHeight="16" x14ac:dyDescent="0.2"/>
  <cols>
    <col min="1" max="1" width="8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7.1640625" customWidth="1"/>
    <col min="11" max="11" width="17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4</v>
      </c>
      <c r="C4" s="1">
        <v>5</v>
      </c>
      <c r="D4" s="11">
        <v>3.7</v>
      </c>
      <c r="E4" s="1">
        <v>4.625</v>
      </c>
      <c r="F4" s="11">
        <v>4.0999999999999996</v>
      </c>
      <c r="G4" s="1">
        <v>4.0999999999999996</v>
      </c>
      <c r="H4" s="13">
        <v>3.8</v>
      </c>
      <c r="I4" s="1">
        <v>3.8</v>
      </c>
      <c r="J4" s="1">
        <f t="shared" ref="J4:J13" si="0">AVERAGE(B4,D4,F4,H4)</f>
        <v>3.9000000000000004</v>
      </c>
      <c r="K4" s="17">
        <f t="shared" ref="K4:K13" si="1">AVERAGE(C4,E4,G4,I4)</f>
        <v>4.3812499999999996</v>
      </c>
    </row>
    <row r="5" spans="1:11" x14ac:dyDescent="0.2">
      <c r="A5" s="2" t="s">
        <v>7</v>
      </c>
      <c r="B5" s="9">
        <v>3.9</v>
      </c>
      <c r="C5" s="1">
        <v>4.333333333333333</v>
      </c>
      <c r="D5" s="11">
        <v>3.8</v>
      </c>
      <c r="E5" s="1">
        <v>4.75</v>
      </c>
      <c r="F5" s="11">
        <v>4.5</v>
      </c>
      <c r="G5" s="1">
        <v>4.5</v>
      </c>
      <c r="H5" s="11">
        <v>3.8</v>
      </c>
      <c r="I5" s="1">
        <v>3.8</v>
      </c>
      <c r="J5" s="1">
        <f t="shared" si="0"/>
        <v>4</v>
      </c>
      <c r="K5" s="17">
        <f t="shared" si="1"/>
        <v>4.3458333333333332</v>
      </c>
    </row>
    <row r="6" spans="1:11" x14ac:dyDescent="0.2">
      <c r="A6" s="2" t="s">
        <v>8</v>
      </c>
      <c r="B6" s="9">
        <v>3.9</v>
      </c>
      <c r="C6" s="1">
        <v>4.333333333333333</v>
      </c>
      <c r="D6" s="11">
        <v>3.7</v>
      </c>
      <c r="E6" s="1">
        <v>4.625</v>
      </c>
      <c r="F6" s="11">
        <v>4.0999999999999996</v>
      </c>
      <c r="G6" s="1">
        <v>4.0999999999999996</v>
      </c>
      <c r="H6" s="11">
        <v>2.9</v>
      </c>
      <c r="I6" s="1">
        <v>2.9</v>
      </c>
      <c r="J6" s="1">
        <f t="shared" si="0"/>
        <v>3.65</v>
      </c>
      <c r="K6" s="17">
        <f t="shared" si="1"/>
        <v>3.989583333333333</v>
      </c>
    </row>
    <row r="7" spans="1:11" x14ac:dyDescent="0.2">
      <c r="A7" s="2" t="s">
        <v>9</v>
      </c>
      <c r="B7" s="9">
        <v>2.1</v>
      </c>
      <c r="C7" s="1">
        <v>4.2</v>
      </c>
      <c r="D7" s="11">
        <v>2.2999999999999998</v>
      </c>
      <c r="E7" s="1">
        <v>3.2857142857142856</v>
      </c>
      <c r="F7" s="11">
        <v>3.5</v>
      </c>
      <c r="G7" s="1">
        <v>3.5</v>
      </c>
      <c r="H7" s="11">
        <v>3.8</v>
      </c>
      <c r="I7" s="1">
        <v>3.8</v>
      </c>
      <c r="J7" s="1">
        <f t="shared" si="0"/>
        <v>2.9249999999999998</v>
      </c>
      <c r="K7" s="17">
        <f t="shared" si="1"/>
        <v>3.6964285714285712</v>
      </c>
    </row>
    <row r="8" spans="1:11" x14ac:dyDescent="0.2">
      <c r="A8" s="2" t="s">
        <v>10</v>
      </c>
      <c r="B8" s="9">
        <v>0</v>
      </c>
      <c r="C8" s="1" t="e">
        <v>#DIV/0!</v>
      </c>
      <c r="D8" s="11">
        <v>0</v>
      </c>
      <c r="E8" s="1" t="e">
        <v>#DIV/0!</v>
      </c>
      <c r="F8" s="11">
        <v>0</v>
      </c>
      <c r="G8" s="1" t="e">
        <v>#DIV/0!</v>
      </c>
      <c r="H8" s="11">
        <v>0</v>
      </c>
      <c r="I8" s="1" t="e">
        <v>#DIV/0!</v>
      </c>
      <c r="J8" s="1">
        <f t="shared" si="0"/>
        <v>0</v>
      </c>
      <c r="K8" s="17" t="e">
        <f t="shared" si="1"/>
        <v>#DIV/0!</v>
      </c>
    </row>
    <row r="9" spans="1:11" x14ac:dyDescent="0.2">
      <c r="A9" s="2" t="s">
        <v>11</v>
      </c>
      <c r="B9" s="9">
        <v>2.8</v>
      </c>
      <c r="C9" s="1">
        <v>4</v>
      </c>
      <c r="D9" s="11">
        <v>2.6</v>
      </c>
      <c r="E9" s="1">
        <v>3.7142857142857144</v>
      </c>
      <c r="F9" s="11">
        <v>4.3</v>
      </c>
      <c r="G9" s="1">
        <v>4.3</v>
      </c>
      <c r="H9" s="11">
        <v>3</v>
      </c>
      <c r="I9" s="1">
        <v>3</v>
      </c>
      <c r="J9" s="1">
        <f t="shared" si="0"/>
        <v>3.1749999999999998</v>
      </c>
      <c r="K9" s="17">
        <f t="shared" si="1"/>
        <v>3.7535714285714286</v>
      </c>
    </row>
    <row r="10" spans="1:11" x14ac:dyDescent="0.2">
      <c r="A10" s="2" t="s">
        <v>12</v>
      </c>
      <c r="B10" s="9">
        <v>2.7</v>
      </c>
      <c r="C10" s="1">
        <v>3.8571428571428572</v>
      </c>
      <c r="D10" s="11">
        <v>3</v>
      </c>
      <c r="E10" s="1">
        <v>5</v>
      </c>
      <c r="F10" s="11">
        <v>4.3</v>
      </c>
      <c r="G10" s="1">
        <v>4.3</v>
      </c>
      <c r="H10" s="11">
        <v>3.6</v>
      </c>
      <c r="I10" s="1">
        <v>3.6</v>
      </c>
      <c r="J10" s="1">
        <f t="shared" si="0"/>
        <v>3.4</v>
      </c>
      <c r="K10" s="17">
        <f t="shared" si="1"/>
        <v>4.1892857142857149</v>
      </c>
    </row>
    <row r="11" spans="1:11" x14ac:dyDescent="0.2">
      <c r="A11" s="2" t="s">
        <v>13</v>
      </c>
      <c r="B11" s="9">
        <v>4.3</v>
      </c>
      <c r="C11" s="1">
        <v>4.7777777777777777</v>
      </c>
      <c r="D11" s="11">
        <v>3.2</v>
      </c>
      <c r="E11" s="1">
        <v>4.5714285714285712</v>
      </c>
      <c r="F11" s="11">
        <v>4.2</v>
      </c>
      <c r="G11" s="1">
        <v>4.2</v>
      </c>
      <c r="H11" s="11">
        <v>3.8</v>
      </c>
      <c r="I11" s="1">
        <v>3.8</v>
      </c>
      <c r="J11" s="1">
        <f t="shared" si="0"/>
        <v>3.875</v>
      </c>
      <c r="K11" s="17">
        <f t="shared" si="1"/>
        <v>4.337301587301587</v>
      </c>
    </row>
    <row r="12" spans="1:11" x14ac:dyDescent="0.2">
      <c r="A12" s="2" t="s">
        <v>14</v>
      </c>
      <c r="B12" s="9">
        <v>3.2</v>
      </c>
      <c r="C12" s="1">
        <v>4.5714285714285712</v>
      </c>
      <c r="D12" s="11">
        <v>1.2</v>
      </c>
      <c r="E12" s="1">
        <v>2</v>
      </c>
      <c r="F12" s="11">
        <v>3.6</v>
      </c>
      <c r="G12" s="1">
        <v>3.6</v>
      </c>
      <c r="H12" s="11">
        <v>3.2</v>
      </c>
      <c r="I12" s="1">
        <v>3.5555555555555554</v>
      </c>
      <c r="J12" s="1">
        <f t="shared" si="0"/>
        <v>2.8</v>
      </c>
      <c r="K12" s="17">
        <f t="shared" si="1"/>
        <v>3.4317460317460315</v>
      </c>
    </row>
    <row r="13" spans="1:11" x14ac:dyDescent="0.2">
      <c r="A13" s="2" t="s">
        <v>15</v>
      </c>
      <c r="B13" s="9">
        <v>2.9</v>
      </c>
      <c r="C13" s="1">
        <v>4.833333333333333</v>
      </c>
      <c r="D13" s="11">
        <v>1.5</v>
      </c>
      <c r="E13" s="1">
        <v>2.5</v>
      </c>
      <c r="F13" s="11">
        <v>3.9</v>
      </c>
      <c r="G13" s="1">
        <v>3.9</v>
      </c>
      <c r="H13" s="11">
        <v>3.4</v>
      </c>
      <c r="I13" s="1">
        <v>3.7777777777777777</v>
      </c>
      <c r="J13" s="1">
        <f t="shared" si="0"/>
        <v>2.9250000000000003</v>
      </c>
      <c r="K13" s="17">
        <f t="shared" si="1"/>
        <v>3.7527777777777773</v>
      </c>
    </row>
    <row r="14" spans="1:11" x14ac:dyDescent="0.2">
      <c r="A14" s="7" t="s">
        <v>16</v>
      </c>
      <c r="B14" s="10" t="s">
        <v>27</v>
      </c>
      <c r="C14" s="3" t="s">
        <v>27</v>
      </c>
      <c r="D14" s="12">
        <v>0.6</v>
      </c>
      <c r="E14" s="3">
        <v>3</v>
      </c>
      <c r="F14" s="12">
        <v>3.4</v>
      </c>
      <c r="G14" s="3">
        <v>3.4</v>
      </c>
      <c r="H14" s="12">
        <v>1.4</v>
      </c>
      <c r="I14" s="3">
        <v>1.4</v>
      </c>
      <c r="J14" s="3">
        <f>5-AVERAGE(D14,F14,H14)</f>
        <v>3.2</v>
      </c>
      <c r="K14" s="18">
        <f>5-AVERAGE(E14,G14,I14)</f>
        <v>2.4</v>
      </c>
    </row>
    <row r="15" spans="1:11" x14ac:dyDescent="0.2">
      <c r="I15" t="s">
        <v>22</v>
      </c>
      <c r="J15" s="1">
        <f>AVERAGE(J4:J14)</f>
        <v>3.0772727272727276</v>
      </c>
      <c r="K15" s="17">
        <f>AVERAGE(K4,K6,K5,K7,K9,K10,K11,K12,K13,K14)</f>
        <v>3.8277777777777779</v>
      </c>
    </row>
    <row r="20" spans="1:10" x14ac:dyDescent="0.2">
      <c r="A20" t="s">
        <v>28</v>
      </c>
    </row>
    <row r="21" spans="1:10" x14ac:dyDescent="0.2">
      <c r="A21" s="14" t="s">
        <v>29</v>
      </c>
      <c r="B21">
        <v>5</v>
      </c>
      <c r="D21">
        <v>3.75</v>
      </c>
      <c r="F21">
        <v>3.3333333333333335</v>
      </c>
      <c r="H21">
        <v>3.7777777777777777</v>
      </c>
      <c r="J21" s="53">
        <f t="shared" ref="J21:J26" si="2">AVERAGE(B21,D21,F21,H21)</f>
        <v>3.9652777777777777</v>
      </c>
    </row>
    <row r="22" spans="1:10" x14ac:dyDescent="0.2">
      <c r="A22" s="14" t="s">
        <v>30</v>
      </c>
      <c r="B22">
        <v>4.333333333333333</v>
      </c>
      <c r="D22">
        <v>4.4444444444444446</v>
      </c>
      <c r="F22">
        <v>4.4444444444444446</v>
      </c>
      <c r="H22">
        <v>3.7777777777777777</v>
      </c>
      <c r="J22" s="53">
        <f t="shared" si="2"/>
        <v>4.25</v>
      </c>
    </row>
    <row r="23" spans="1:10" x14ac:dyDescent="0.2">
      <c r="A23" s="14" t="s">
        <v>31</v>
      </c>
      <c r="B23">
        <v>4.8888888888888893</v>
      </c>
      <c r="D23">
        <v>4.1111111111111107</v>
      </c>
      <c r="F23">
        <v>4.2222222222222223</v>
      </c>
      <c r="H23">
        <v>3.7777777777777777</v>
      </c>
      <c r="J23" s="53">
        <f t="shared" si="2"/>
        <v>4.25</v>
      </c>
    </row>
    <row r="24" spans="1:10" x14ac:dyDescent="0.2">
      <c r="A24" s="14" t="s">
        <v>32</v>
      </c>
      <c r="B24">
        <v>4.8888888888888893</v>
      </c>
      <c r="D24">
        <v>4.5</v>
      </c>
      <c r="F24">
        <v>4.7777777777777777</v>
      </c>
      <c r="H24">
        <v>3.1111111111111112</v>
      </c>
      <c r="J24" s="53">
        <f t="shared" si="2"/>
        <v>4.3194444444444446</v>
      </c>
    </row>
    <row r="25" spans="1:10" x14ac:dyDescent="0.2">
      <c r="A25" s="14" t="s">
        <v>33</v>
      </c>
      <c r="B25">
        <v>3.6</v>
      </c>
      <c r="D25">
        <v>4.25</v>
      </c>
      <c r="F25">
        <v>4.2222222222222223</v>
      </c>
      <c r="H25">
        <v>3.7777777777777777</v>
      </c>
      <c r="J25" s="53">
        <f t="shared" si="2"/>
        <v>3.9625000000000004</v>
      </c>
    </row>
    <row r="26" spans="1:10" x14ac:dyDescent="0.2">
      <c r="A26" s="14" t="s">
        <v>34</v>
      </c>
      <c r="B26">
        <v>4.4444444444444446</v>
      </c>
      <c r="D26">
        <v>3.6666666666666665</v>
      </c>
      <c r="F26">
        <v>3.8888888888888888</v>
      </c>
      <c r="H26">
        <v>3.5555555555555554</v>
      </c>
      <c r="J26" s="53">
        <f t="shared" si="2"/>
        <v>3.8888888888888888</v>
      </c>
    </row>
    <row r="27" spans="1:10" x14ac:dyDescent="0.2">
      <c r="A27" s="14" t="s">
        <v>35</v>
      </c>
      <c r="B27" t="e">
        <v>#DIV/0!</v>
      </c>
      <c r="D27" t="e">
        <v>#DIV/0!</v>
      </c>
      <c r="F27">
        <v>4.333333333333333</v>
      </c>
      <c r="H27">
        <v>3.7777777777777777</v>
      </c>
      <c r="J27" s="53">
        <f>AVERAGE(F27,H27)</f>
        <v>4.0555555555555554</v>
      </c>
    </row>
    <row r="28" spans="1:10" x14ac:dyDescent="0.2">
      <c r="A28" s="14" t="s">
        <v>36</v>
      </c>
      <c r="B28">
        <v>4.5555555555555554</v>
      </c>
      <c r="D28">
        <v>3</v>
      </c>
      <c r="F28">
        <v>5</v>
      </c>
      <c r="H28">
        <v>3.4444444444444446</v>
      </c>
      <c r="J28" s="53">
        <f>AVERAGE(B28,D28,F28,H28)</f>
        <v>4</v>
      </c>
    </row>
    <row r="29" spans="1:10" x14ac:dyDescent="0.2">
      <c r="A29" s="14" t="s">
        <v>37</v>
      </c>
      <c r="B29">
        <v>4.25</v>
      </c>
      <c r="D29">
        <v>3.75</v>
      </c>
      <c r="F29">
        <v>3.2222222222222223</v>
      </c>
      <c r="H29">
        <v>3.3333333333333335</v>
      </c>
      <c r="J29" s="53">
        <f>AVERAGE(B29,D29,F29,H29)</f>
        <v>3.6388888888888888</v>
      </c>
    </row>
    <row r="30" spans="1:10" x14ac:dyDescent="0.2">
      <c r="A30" s="14" t="s">
        <v>38</v>
      </c>
      <c r="B30">
        <v>3</v>
      </c>
      <c r="D30">
        <v>4</v>
      </c>
      <c r="F30">
        <v>3.1111111111111112</v>
      </c>
      <c r="H30">
        <v>3.1428571428571428</v>
      </c>
      <c r="J30" s="53">
        <f>AVERAGE(B30,D30,F30,H30)</f>
        <v>3.3134920634920633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0F74-0ECA-9E45-AA64-DE3CD39D151E}">
  <dimension ref="A1:K30"/>
  <sheetViews>
    <sheetView topLeftCell="D2" workbookViewId="0">
      <selection activeCell="J30" sqref="J30"/>
    </sheetView>
  </sheetViews>
  <sheetFormatPr baseColWidth="10" defaultRowHeight="16" x14ac:dyDescent="0.2"/>
  <cols>
    <col min="1" max="1" width="84.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.83203125" customWidth="1"/>
    <col min="11" max="11" width="16.1640625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0</v>
      </c>
      <c r="C4" s="1" t="e">
        <v>#DIV/0!</v>
      </c>
      <c r="D4" s="9">
        <v>0</v>
      </c>
      <c r="E4" s="1" t="e">
        <v>#DIV/0!</v>
      </c>
      <c r="F4" s="9">
        <v>0</v>
      </c>
      <c r="G4" s="1" t="e">
        <v>#DIV/0!</v>
      </c>
      <c r="H4" s="9">
        <v>0</v>
      </c>
      <c r="I4" s="1" t="e">
        <v>#DIV/0!</v>
      </c>
      <c r="J4" s="1">
        <f t="shared" ref="J4:J13" si="0">AVERAGE(B4,D4,F4,H4)</f>
        <v>0</v>
      </c>
      <c r="K4" s="17" t="e">
        <f t="shared" ref="K4:K13" si="1">AVERAGE(C4,E4,G4,I4)</f>
        <v>#DIV/0!</v>
      </c>
    </row>
    <row r="5" spans="1:11" x14ac:dyDescent="0.2">
      <c r="A5" s="2" t="s">
        <v>7</v>
      </c>
      <c r="B5" s="9">
        <v>0</v>
      </c>
      <c r="C5" s="1" t="e">
        <v>#DIV/0!</v>
      </c>
      <c r="D5" s="9">
        <v>0</v>
      </c>
      <c r="E5" s="1" t="e">
        <v>#DIV/0!</v>
      </c>
      <c r="F5" s="9">
        <v>0</v>
      </c>
      <c r="G5" s="1" t="e">
        <v>#DIV/0!</v>
      </c>
      <c r="H5" s="9">
        <v>0</v>
      </c>
      <c r="I5" s="1" t="e">
        <v>#DIV/0!</v>
      </c>
      <c r="J5" s="1">
        <f t="shared" si="0"/>
        <v>0</v>
      </c>
      <c r="K5" s="17" t="e">
        <f t="shared" si="1"/>
        <v>#DIV/0!</v>
      </c>
    </row>
    <row r="6" spans="1:11" x14ac:dyDescent="0.2">
      <c r="A6" s="2" t="s">
        <v>8</v>
      </c>
      <c r="B6" s="9">
        <v>0</v>
      </c>
      <c r="C6" s="1" t="e">
        <v>#DIV/0!</v>
      </c>
      <c r="D6" s="9">
        <v>0</v>
      </c>
      <c r="E6" s="1" t="e">
        <v>#DIV/0!</v>
      </c>
      <c r="F6" s="9">
        <v>0</v>
      </c>
      <c r="G6" s="1" t="e">
        <v>#DIV/0!</v>
      </c>
      <c r="H6" s="9">
        <v>0</v>
      </c>
      <c r="I6" s="1" t="e">
        <v>#DIV/0!</v>
      </c>
      <c r="J6" s="1">
        <f t="shared" si="0"/>
        <v>0</v>
      </c>
      <c r="K6" s="17" t="e">
        <f t="shared" si="1"/>
        <v>#DIV/0!</v>
      </c>
    </row>
    <row r="7" spans="1:11" x14ac:dyDescent="0.2">
      <c r="A7" s="2" t="s">
        <v>9</v>
      </c>
      <c r="B7" s="9">
        <v>1.4</v>
      </c>
      <c r="C7" s="1">
        <v>2.8</v>
      </c>
      <c r="D7" s="11">
        <v>1.5</v>
      </c>
      <c r="E7" s="1">
        <v>2.1428571428571428</v>
      </c>
      <c r="F7" s="11">
        <v>2.8</v>
      </c>
      <c r="G7" s="1">
        <v>2.8</v>
      </c>
      <c r="H7" s="11">
        <v>4.5</v>
      </c>
      <c r="I7" s="1">
        <v>4.5</v>
      </c>
      <c r="J7" s="1">
        <f t="shared" si="0"/>
        <v>2.5499999999999998</v>
      </c>
      <c r="K7" s="17">
        <f t="shared" si="1"/>
        <v>3.0607142857142859</v>
      </c>
    </row>
    <row r="8" spans="1:11" x14ac:dyDescent="0.2">
      <c r="A8" s="2" t="s">
        <v>10</v>
      </c>
      <c r="B8" s="9">
        <v>0</v>
      </c>
      <c r="C8" s="1" t="e">
        <v>#DIV/0!</v>
      </c>
      <c r="D8" s="9">
        <v>0</v>
      </c>
      <c r="E8" s="1" t="e">
        <v>#DIV/0!</v>
      </c>
      <c r="F8" s="9">
        <v>0</v>
      </c>
      <c r="G8" s="1" t="e">
        <v>#DIV/0!</v>
      </c>
      <c r="H8" s="9">
        <v>0</v>
      </c>
      <c r="I8" s="1" t="e">
        <v>#DIV/0!</v>
      </c>
      <c r="J8" s="1">
        <f t="shared" si="0"/>
        <v>0</v>
      </c>
      <c r="K8" s="17" t="e">
        <f t="shared" si="1"/>
        <v>#DIV/0!</v>
      </c>
    </row>
    <row r="9" spans="1:11" x14ac:dyDescent="0.2">
      <c r="A9" s="2" t="s">
        <v>11</v>
      </c>
      <c r="B9" s="9">
        <v>2.4</v>
      </c>
      <c r="C9" s="1">
        <v>4</v>
      </c>
      <c r="D9" s="11">
        <v>2.6</v>
      </c>
      <c r="E9" s="1">
        <v>3.7142857142857144</v>
      </c>
      <c r="F9" s="11">
        <v>2.8</v>
      </c>
      <c r="G9" s="1">
        <v>2.8</v>
      </c>
      <c r="H9" s="11">
        <v>3.8</v>
      </c>
      <c r="I9" s="1">
        <v>3.8</v>
      </c>
      <c r="J9" s="1">
        <f t="shared" si="0"/>
        <v>2.9</v>
      </c>
      <c r="K9" s="17">
        <f t="shared" si="1"/>
        <v>3.5785714285714283</v>
      </c>
    </row>
    <row r="10" spans="1:11" x14ac:dyDescent="0.2">
      <c r="A10" s="2" t="s">
        <v>12</v>
      </c>
      <c r="B10" s="9">
        <v>0</v>
      </c>
      <c r="C10" s="1" t="e">
        <v>#DIV/0!</v>
      </c>
      <c r="D10" s="9">
        <v>0</v>
      </c>
      <c r="E10" s="1" t="e">
        <v>#DIV/0!</v>
      </c>
      <c r="F10" s="9">
        <v>0</v>
      </c>
      <c r="G10" s="1" t="e">
        <v>#DIV/0!</v>
      </c>
      <c r="H10" s="9">
        <v>0</v>
      </c>
      <c r="I10" s="1" t="e">
        <v>#DIV/0!</v>
      </c>
      <c r="J10" s="1">
        <f t="shared" si="0"/>
        <v>0</v>
      </c>
      <c r="K10" s="17" t="e">
        <f t="shared" si="1"/>
        <v>#DIV/0!</v>
      </c>
    </row>
    <row r="11" spans="1:11" x14ac:dyDescent="0.2">
      <c r="A11" s="2" t="s">
        <v>13</v>
      </c>
      <c r="B11" s="9">
        <v>0</v>
      </c>
      <c r="C11" s="1" t="e">
        <v>#DIV/0!</v>
      </c>
      <c r="D11" s="9">
        <v>3.7</v>
      </c>
      <c r="E11" s="1">
        <v>4.1111111111111107</v>
      </c>
      <c r="F11" s="9">
        <v>0</v>
      </c>
      <c r="G11" s="1" t="e">
        <v>#DIV/0!</v>
      </c>
      <c r="H11" s="9">
        <v>0</v>
      </c>
      <c r="I11" s="1" t="e">
        <v>#DIV/0!</v>
      </c>
      <c r="J11" s="1">
        <f t="shared" si="0"/>
        <v>0.92500000000000004</v>
      </c>
      <c r="K11" s="17" t="e">
        <f t="shared" si="1"/>
        <v>#DIV/0!</v>
      </c>
    </row>
    <row r="12" spans="1:11" x14ac:dyDescent="0.2">
      <c r="A12" s="2" t="s">
        <v>14</v>
      </c>
      <c r="B12" s="9">
        <v>2.7</v>
      </c>
      <c r="C12" s="1">
        <v>4.5</v>
      </c>
      <c r="D12" s="11">
        <v>3.1</v>
      </c>
      <c r="E12" s="1">
        <v>3.875</v>
      </c>
      <c r="F12" s="11">
        <v>3.6</v>
      </c>
      <c r="G12" s="1">
        <v>3.6</v>
      </c>
      <c r="H12" s="11">
        <v>3.6</v>
      </c>
      <c r="I12" s="1">
        <v>4</v>
      </c>
      <c r="J12" s="1">
        <f t="shared" si="0"/>
        <v>3.25</v>
      </c>
      <c r="K12" s="17">
        <f t="shared" si="1"/>
        <v>3.9937499999999999</v>
      </c>
    </row>
    <row r="13" spans="1:11" x14ac:dyDescent="0.2">
      <c r="A13" s="2" t="s">
        <v>15</v>
      </c>
      <c r="B13" s="9">
        <v>2.6</v>
      </c>
      <c r="C13" s="1">
        <v>4.333333333333333</v>
      </c>
      <c r="D13" s="11">
        <v>1.4</v>
      </c>
      <c r="E13" s="1">
        <v>2</v>
      </c>
      <c r="F13" s="11">
        <v>3</v>
      </c>
      <c r="G13" s="1">
        <v>3</v>
      </c>
      <c r="H13" s="11">
        <v>3.4</v>
      </c>
      <c r="I13" s="1">
        <v>3.4</v>
      </c>
      <c r="J13" s="1">
        <f t="shared" si="0"/>
        <v>2.6</v>
      </c>
      <c r="K13" s="17">
        <f t="shared" si="1"/>
        <v>3.1833333333333331</v>
      </c>
    </row>
    <row r="14" spans="1:11" x14ac:dyDescent="0.2">
      <c r="A14" s="7" t="s">
        <v>16</v>
      </c>
      <c r="B14" s="10">
        <v>3</v>
      </c>
      <c r="C14" s="3">
        <v>3</v>
      </c>
      <c r="D14" s="12">
        <v>0.4</v>
      </c>
      <c r="E14" s="3">
        <v>2</v>
      </c>
      <c r="F14" s="12">
        <v>3.1</v>
      </c>
      <c r="G14" s="3">
        <v>3.1</v>
      </c>
      <c r="H14" s="12">
        <v>1.5</v>
      </c>
      <c r="I14" s="3">
        <v>1.5</v>
      </c>
      <c r="J14" s="3">
        <f>5-AVERAGE(B14,D14,F14,H14)</f>
        <v>3</v>
      </c>
      <c r="K14" s="18">
        <f>5-AVERAGE(C14,E14,G14,I14)</f>
        <v>2.6</v>
      </c>
    </row>
    <row r="15" spans="1:11" x14ac:dyDescent="0.2">
      <c r="I15" t="s">
        <v>22</v>
      </c>
      <c r="J15" s="1">
        <f>AVERAGE(J4:J14)</f>
        <v>1.384090909090909</v>
      </c>
      <c r="K15" s="17">
        <f>AVERAGE(K7,K9,K12,K13,K14)</f>
        <v>3.2832738095238101</v>
      </c>
    </row>
    <row r="20" spans="1:10" x14ac:dyDescent="0.2">
      <c r="A20" t="s">
        <v>28</v>
      </c>
    </row>
    <row r="21" spans="1:10" x14ac:dyDescent="0.2">
      <c r="A21" s="14" t="s">
        <v>29</v>
      </c>
      <c r="B21">
        <v>4.333333333333333</v>
      </c>
      <c r="D21">
        <v>3.5</v>
      </c>
      <c r="F21">
        <v>3.25</v>
      </c>
      <c r="H21">
        <v>4</v>
      </c>
      <c r="J21" s="53">
        <f>AVERAGE(B21,D21,F21,H21)</f>
        <v>3.770833333333333</v>
      </c>
    </row>
    <row r="22" spans="1:10" x14ac:dyDescent="0.2">
      <c r="A22" s="14" t="s">
        <v>30</v>
      </c>
      <c r="B22">
        <v>4.75</v>
      </c>
      <c r="D22">
        <v>4.4000000000000004</v>
      </c>
      <c r="F22">
        <v>3.75</v>
      </c>
      <c r="H22">
        <v>4</v>
      </c>
      <c r="J22" s="53">
        <f>AVERAGE(B22,D22,F22,H22)</f>
        <v>4.2249999999999996</v>
      </c>
    </row>
    <row r="23" spans="1:10" x14ac:dyDescent="0.2">
      <c r="A23" s="14" t="s">
        <v>31</v>
      </c>
      <c r="B23">
        <v>3.75</v>
      </c>
      <c r="D23">
        <v>3.6</v>
      </c>
      <c r="F23">
        <v>2.75</v>
      </c>
      <c r="H23">
        <v>4</v>
      </c>
      <c r="J23" s="53">
        <f>AVERAGE(B23,D23,F23,H23)</f>
        <v>3.5249999999999999</v>
      </c>
    </row>
    <row r="24" spans="1:10" x14ac:dyDescent="0.2">
      <c r="A24" s="14" t="s">
        <v>32</v>
      </c>
      <c r="B24">
        <v>4.5</v>
      </c>
      <c r="D24">
        <v>3.75</v>
      </c>
      <c r="F24">
        <v>2.5</v>
      </c>
      <c r="H24">
        <v>4</v>
      </c>
      <c r="J24" s="53">
        <f>AVERAGE(B24,D24,F24,H24)</f>
        <v>3.6875</v>
      </c>
    </row>
    <row r="25" spans="1:10" x14ac:dyDescent="0.2">
      <c r="A25" s="14" t="s">
        <v>33</v>
      </c>
      <c r="B25" t="e">
        <v>#DIV/0!</v>
      </c>
      <c r="D25">
        <v>3.5</v>
      </c>
      <c r="F25">
        <v>3.75</v>
      </c>
      <c r="H25">
        <v>3.75</v>
      </c>
      <c r="J25" s="53">
        <f>AVERAGE(D25,F25,H25)</f>
        <v>3.6666666666666665</v>
      </c>
    </row>
    <row r="26" spans="1:10" x14ac:dyDescent="0.2">
      <c r="A26" s="14" t="s">
        <v>34</v>
      </c>
      <c r="B26">
        <v>3.75</v>
      </c>
      <c r="D26">
        <v>3</v>
      </c>
      <c r="F26">
        <v>3</v>
      </c>
      <c r="H26">
        <v>4</v>
      </c>
      <c r="J26" s="53">
        <f>AVERAGE(B26,D26,F26,H26)</f>
        <v>3.4375</v>
      </c>
    </row>
    <row r="27" spans="1:10" x14ac:dyDescent="0.2">
      <c r="A27" s="14" t="s">
        <v>35</v>
      </c>
      <c r="B27" t="e">
        <v>#DIV/0!</v>
      </c>
      <c r="D27">
        <v>2</v>
      </c>
      <c r="F27">
        <v>3.25</v>
      </c>
      <c r="H27">
        <v>4.5</v>
      </c>
      <c r="J27" s="53">
        <f>AVERAGE(D27,F27,H27)</f>
        <v>3.25</v>
      </c>
    </row>
    <row r="28" spans="1:10" x14ac:dyDescent="0.2">
      <c r="A28" s="14" t="s">
        <v>36</v>
      </c>
      <c r="B28">
        <v>2.75</v>
      </c>
      <c r="D28">
        <v>2.4</v>
      </c>
      <c r="F28">
        <v>2.75</v>
      </c>
      <c r="H28">
        <v>4</v>
      </c>
      <c r="J28" s="53">
        <f>AVERAGE(B28,D28,F28,H28)</f>
        <v>2.9750000000000001</v>
      </c>
    </row>
    <row r="29" spans="1:10" x14ac:dyDescent="0.2">
      <c r="A29" s="14" t="s">
        <v>37</v>
      </c>
      <c r="B29" t="e">
        <v>#DIV/0!</v>
      </c>
      <c r="D29">
        <v>2.5</v>
      </c>
      <c r="F29">
        <v>3</v>
      </c>
      <c r="H29">
        <v>3.5</v>
      </c>
      <c r="J29" s="53">
        <f>AVERAGE(D29,F29,H29)</f>
        <v>3</v>
      </c>
    </row>
    <row r="30" spans="1:10" x14ac:dyDescent="0.2">
      <c r="A30" s="14" t="s">
        <v>38</v>
      </c>
      <c r="B30" t="e">
        <v>#DIV/0!</v>
      </c>
      <c r="D30">
        <v>1.6666666666666667</v>
      </c>
      <c r="F30">
        <v>3</v>
      </c>
      <c r="H30">
        <v>3.3333333333333335</v>
      </c>
      <c r="J30" s="53">
        <f>AVERAGE(D30,F30,H30)</f>
        <v>2.6666666666666665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8853-ED38-D140-83AD-80C468421761}">
  <dimension ref="A1:K28"/>
  <sheetViews>
    <sheetView topLeftCell="C1" workbookViewId="0">
      <selection activeCell="J28" sqref="J28"/>
    </sheetView>
  </sheetViews>
  <sheetFormatPr baseColWidth="10" defaultRowHeight="16" x14ac:dyDescent="0.2"/>
  <cols>
    <col min="1" max="1" width="84.8320312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.5" customWidth="1"/>
    <col min="11" max="11" width="16.6640625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4</v>
      </c>
      <c r="C4" s="1">
        <v>4.4444444444444446</v>
      </c>
      <c r="D4" s="11">
        <v>2.9</v>
      </c>
      <c r="E4" s="1">
        <v>4.833333333333333</v>
      </c>
      <c r="F4" s="11">
        <v>2.8</v>
      </c>
      <c r="G4" s="1">
        <v>2.8</v>
      </c>
      <c r="H4" s="13">
        <v>3.8</v>
      </c>
      <c r="I4" s="1">
        <v>3.8</v>
      </c>
      <c r="J4" s="1">
        <f t="shared" ref="J4:J13" si="0">AVERAGE(B4,D4,F4,H4)</f>
        <v>3.375</v>
      </c>
      <c r="K4" s="17">
        <f t="shared" ref="K4:K13" si="1">AVERAGE(C4,E4,G4,I4)</f>
        <v>3.969444444444445</v>
      </c>
    </row>
    <row r="5" spans="1:11" x14ac:dyDescent="0.2">
      <c r="A5" s="2" t="s">
        <v>7</v>
      </c>
      <c r="B5" s="9">
        <v>2.9</v>
      </c>
      <c r="C5" s="1">
        <v>3.2222222222222223</v>
      </c>
      <c r="D5" s="11">
        <v>2.9</v>
      </c>
      <c r="E5" s="1">
        <v>4.833333333333333</v>
      </c>
      <c r="F5" s="11">
        <v>3.4</v>
      </c>
      <c r="G5" s="1">
        <v>3.4</v>
      </c>
      <c r="H5" s="11">
        <v>4</v>
      </c>
      <c r="I5" s="1">
        <v>4</v>
      </c>
      <c r="J5" s="1">
        <f t="shared" si="0"/>
        <v>3.3</v>
      </c>
      <c r="K5" s="17">
        <f t="shared" si="1"/>
        <v>3.8638888888888889</v>
      </c>
    </row>
    <row r="6" spans="1:11" x14ac:dyDescent="0.2">
      <c r="A6" s="2" t="s">
        <v>8</v>
      </c>
      <c r="B6" s="9">
        <v>2.7</v>
      </c>
      <c r="C6" s="1">
        <v>3.375</v>
      </c>
      <c r="D6" s="11">
        <v>2.8</v>
      </c>
      <c r="E6" s="1">
        <v>4</v>
      </c>
      <c r="F6" s="11">
        <v>2.5</v>
      </c>
      <c r="G6" s="1">
        <v>2.5</v>
      </c>
      <c r="H6" s="11">
        <v>3.6</v>
      </c>
      <c r="I6" s="1">
        <v>3.6</v>
      </c>
      <c r="J6" s="1">
        <f t="shared" si="0"/>
        <v>2.9</v>
      </c>
      <c r="K6" s="17">
        <f t="shared" si="1"/>
        <v>3.3687499999999999</v>
      </c>
    </row>
    <row r="7" spans="1:11" x14ac:dyDescent="0.2">
      <c r="A7" s="2" t="s">
        <v>9</v>
      </c>
      <c r="B7" s="9">
        <v>1.9</v>
      </c>
      <c r="C7" s="1">
        <v>3.1666666666666665</v>
      </c>
      <c r="D7" s="11">
        <v>0.9</v>
      </c>
      <c r="E7" s="1">
        <v>1.2857142857142858</v>
      </c>
      <c r="F7" s="11">
        <v>2.6</v>
      </c>
      <c r="G7" s="1">
        <v>2.6</v>
      </c>
      <c r="H7" s="11">
        <v>2.8</v>
      </c>
      <c r="I7" s="1">
        <v>4</v>
      </c>
      <c r="J7" s="1">
        <f t="shared" si="0"/>
        <v>2.0499999999999998</v>
      </c>
      <c r="K7" s="17">
        <f t="shared" si="1"/>
        <v>2.763095238095238</v>
      </c>
    </row>
    <row r="8" spans="1:11" x14ac:dyDescent="0.2">
      <c r="A8" s="2" t="s">
        <v>10</v>
      </c>
      <c r="B8" s="9">
        <v>2.8</v>
      </c>
      <c r="C8" s="1">
        <v>3.1111111111111112</v>
      </c>
      <c r="D8" s="11">
        <v>1.3</v>
      </c>
      <c r="E8" s="1">
        <v>1.4444444444444444</v>
      </c>
      <c r="F8" s="11">
        <v>2.7</v>
      </c>
      <c r="G8" s="1">
        <v>2.7</v>
      </c>
      <c r="H8" s="11">
        <v>2.8</v>
      </c>
      <c r="I8" s="1">
        <v>3.1111111111111112</v>
      </c>
      <c r="J8" s="1">
        <f t="shared" si="0"/>
        <v>2.4</v>
      </c>
      <c r="K8" s="17">
        <f t="shared" si="1"/>
        <v>2.5916666666666668</v>
      </c>
    </row>
    <row r="9" spans="1:11" x14ac:dyDescent="0.2">
      <c r="A9" s="2" t="s">
        <v>11</v>
      </c>
      <c r="B9" s="9">
        <v>2.4</v>
      </c>
      <c r="C9" s="1">
        <v>3.4285714285714284</v>
      </c>
      <c r="D9" s="11">
        <v>2.6</v>
      </c>
      <c r="E9" s="1">
        <v>3.7142857142857144</v>
      </c>
      <c r="F9" s="11">
        <v>2.8</v>
      </c>
      <c r="G9" s="1">
        <v>2.8</v>
      </c>
      <c r="H9" s="11">
        <v>3.6</v>
      </c>
      <c r="I9" s="1">
        <v>4</v>
      </c>
      <c r="J9" s="1">
        <f t="shared" si="0"/>
        <v>2.85</v>
      </c>
      <c r="K9" s="17">
        <f t="shared" si="1"/>
        <v>3.4857142857142858</v>
      </c>
    </row>
    <row r="10" spans="1:11" x14ac:dyDescent="0.2">
      <c r="A10" s="2" t="s">
        <v>12</v>
      </c>
      <c r="B10" s="9">
        <v>3</v>
      </c>
      <c r="C10" s="1">
        <v>4.2857142857142856</v>
      </c>
      <c r="D10" s="11">
        <v>3.1</v>
      </c>
      <c r="E10" s="1">
        <v>4.4285714285714288</v>
      </c>
      <c r="F10" s="11">
        <v>3.2</v>
      </c>
      <c r="G10" s="1">
        <v>3.2</v>
      </c>
      <c r="H10" s="11">
        <v>3.6</v>
      </c>
      <c r="I10" s="1">
        <v>4</v>
      </c>
      <c r="J10" s="1">
        <f t="shared" si="0"/>
        <v>3.2250000000000001</v>
      </c>
      <c r="K10" s="17">
        <f t="shared" si="1"/>
        <v>3.9785714285714286</v>
      </c>
    </row>
    <row r="11" spans="1:11" x14ac:dyDescent="0.2">
      <c r="A11" s="2" t="s">
        <v>13</v>
      </c>
      <c r="B11" s="9">
        <v>2.7</v>
      </c>
      <c r="C11" s="1">
        <v>3.8571428571428572</v>
      </c>
      <c r="D11" s="11">
        <v>3.7</v>
      </c>
      <c r="E11" s="1">
        <v>4.1111111111111107</v>
      </c>
      <c r="F11" s="11">
        <v>3.1</v>
      </c>
      <c r="G11" s="1">
        <v>3.1</v>
      </c>
      <c r="H11" s="11">
        <v>4</v>
      </c>
      <c r="I11" s="1">
        <v>4</v>
      </c>
      <c r="J11" s="1">
        <f t="shared" si="0"/>
        <v>3.375</v>
      </c>
      <c r="K11" s="17">
        <f t="shared" si="1"/>
        <v>3.767063492063492</v>
      </c>
    </row>
    <row r="12" spans="1:11" x14ac:dyDescent="0.2">
      <c r="A12" s="2" t="s">
        <v>14</v>
      </c>
      <c r="B12" s="9">
        <v>2.4</v>
      </c>
      <c r="C12" s="1">
        <v>3.4285714285714284</v>
      </c>
      <c r="D12" s="11">
        <v>1.3</v>
      </c>
      <c r="E12" s="1">
        <v>1.4444444444444444</v>
      </c>
      <c r="F12" s="11">
        <v>2.4</v>
      </c>
      <c r="G12" s="1">
        <v>2.4</v>
      </c>
      <c r="H12" s="11">
        <v>3.5</v>
      </c>
      <c r="I12" s="1">
        <v>3.5</v>
      </c>
      <c r="J12" s="1">
        <f t="shared" si="0"/>
        <v>2.4</v>
      </c>
      <c r="K12" s="17">
        <f t="shared" si="1"/>
        <v>2.693253968253968</v>
      </c>
    </row>
    <row r="13" spans="1:11" x14ac:dyDescent="0.2">
      <c r="A13" s="2" t="s">
        <v>15</v>
      </c>
      <c r="B13" s="9">
        <v>2.1</v>
      </c>
      <c r="C13" s="1">
        <v>3</v>
      </c>
      <c r="D13" s="11">
        <v>1.4</v>
      </c>
      <c r="E13" s="1">
        <v>2</v>
      </c>
      <c r="F13" s="11">
        <v>2.6</v>
      </c>
      <c r="G13" s="1">
        <v>2.6</v>
      </c>
      <c r="H13" s="11">
        <v>3.5</v>
      </c>
      <c r="I13" s="1">
        <v>3.5</v>
      </c>
      <c r="J13" s="1">
        <f t="shared" si="0"/>
        <v>2.4</v>
      </c>
      <c r="K13" s="17">
        <f t="shared" si="1"/>
        <v>2.7749999999999999</v>
      </c>
    </row>
    <row r="14" spans="1:11" x14ac:dyDescent="0.2">
      <c r="A14" s="7" t="s">
        <v>16</v>
      </c>
      <c r="B14" s="10">
        <v>3</v>
      </c>
      <c r="C14" s="3">
        <v>3</v>
      </c>
      <c r="D14" s="12">
        <v>0.2</v>
      </c>
      <c r="E14" s="3">
        <v>1</v>
      </c>
      <c r="F14" s="12">
        <v>2.6</v>
      </c>
      <c r="G14" s="3">
        <v>2.6</v>
      </c>
      <c r="H14" s="12">
        <v>1.3</v>
      </c>
      <c r="I14" s="3">
        <v>1.3</v>
      </c>
      <c r="J14" s="3">
        <f>5-AVERAGE(B14,D14,F14,H14)</f>
        <v>3.2249999999999996</v>
      </c>
      <c r="K14" s="18">
        <f>5-AVERAGE(C14,E14,G14,I14)</f>
        <v>3.0250000000000004</v>
      </c>
    </row>
    <row r="15" spans="1:11" x14ac:dyDescent="0.2">
      <c r="I15" t="s">
        <v>22</v>
      </c>
      <c r="J15" s="1">
        <f>AVERAGE(J4:J14)</f>
        <v>2.8636363636363638</v>
      </c>
      <c r="K15" s="17">
        <f>AVERAGE(K4:K14)</f>
        <v>3.298313492063492</v>
      </c>
    </row>
    <row r="18" spans="1:10" x14ac:dyDescent="0.2">
      <c r="A18" t="s">
        <v>28</v>
      </c>
    </row>
    <row r="19" spans="1:10" x14ac:dyDescent="0.2">
      <c r="A19" s="14" t="s">
        <v>29</v>
      </c>
      <c r="B19">
        <v>4.7777777777777777</v>
      </c>
      <c r="D19">
        <v>3</v>
      </c>
      <c r="F19">
        <v>3.3</v>
      </c>
      <c r="H19">
        <v>4</v>
      </c>
      <c r="J19" s="53">
        <f t="shared" ref="J19:J24" si="2">AVERAGE(B19,D19,F19,H19)</f>
        <v>3.7694444444444444</v>
      </c>
    </row>
    <row r="20" spans="1:10" x14ac:dyDescent="0.2">
      <c r="A20" s="14" t="s">
        <v>30</v>
      </c>
      <c r="B20">
        <v>3.7</v>
      </c>
      <c r="D20">
        <v>3.9</v>
      </c>
      <c r="F20">
        <v>3</v>
      </c>
      <c r="H20">
        <v>3.9</v>
      </c>
      <c r="J20" s="53">
        <f t="shared" si="2"/>
        <v>3.625</v>
      </c>
    </row>
    <row r="21" spans="1:10" x14ac:dyDescent="0.2">
      <c r="A21" s="14" t="s">
        <v>31</v>
      </c>
      <c r="B21">
        <v>3.6</v>
      </c>
      <c r="D21">
        <v>4</v>
      </c>
      <c r="F21">
        <v>3</v>
      </c>
      <c r="H21">
        <v>3.7</v>
      </c>
      <c r="J21" s="53">
        <f t="shared" si="2"/>
        <v>3.5750000000000002</v>
      </c>
    </row>
    <row r="22" spans="1:10" x14ac:dyDescent="0.2">
      <c r="A22" s="14" t="s">
        <v>32</v>
      </c>
      <c r="B22">
        <v>3.3</v>
      </c>
      <c r="D22">
        <v>3.8888888888888888</v>
      </c>
      <c r="F22">
        <v>2.8</v>
      </c>
      <c r="H22">
        <v>3.8</v>
      </c>
      <c r="J22" s="53">
        <f t="shared" si="2"/>
        <v>3.447222222222222</v>
      </c>
    </row>
    <row r="23" spans="1:10" x14ac:dyDescent="0.2">
      <c r="A23" s="14" t="s">
        <v>33</v>
      </c>
      <c r="B23">
        <v>3</v>
      </c>
      <c r="D23">
        <v>2.8888888888888888</v>
      </c>
      <c r="F23">
        <v>3.1</v>
      </c>
      <c r="H23">
        <v>3.7777777777777777</v>
      </c>
      <c r="J23" s="53">
        <f t="shared" si="2"/>
        <v>3.1916666666666664</v>
      </c>
    </row>
    <row r="24" spans="1:10" x14ac:dyDescent="0.2">
      <c r="A24" s="14" t="s">
        <v>34</v>
      </c>
      <c r="B24">
        <v>4.0999999999999996</v>
      </c>
      <c r="D24">
        <v>3</v>
      </c>
      <c r="F24">
        <v>2.6</v>
      </c>
      <c r="H24">
        <v>3.6</v>
      </c>
      <c r="J24" s="53">
        <f t="shared" si="2"/>
        <v>3.3249999999999997</v>
      </c>
    </row>
    <row r="25" spans="1:10" x14ac:dyDescent="0.2">
      <c r="A25" s="14" t="s">
        <v>35</v>
      </c>
      <c r="B25" t="e">
        <v>#DIV/0!</v>
      </c>
      <c r="D25">
        <v>1</v>
      </c>
      <c r="F25">
        <v>2.7</v>
      </c>
      <c r="H25">
        <v>4</v>
      </c>
      <c r="J25" s="53">
        <f>AVERAGE(D25,F25,H25)</f>
        <v>2.5666666666666669</v>
      </c>
    </row>
    <row r="26" spans="1:10" x14ac:dyDescent="0.2">
      <c r="A26" s="14" t="s">
        <v>36</v>
      </c>
      <c r="B26">
        <v>3.6</v>
      </c>
      <c r="D26">
        <v>2.8</v>
      </c>
      <c r="F26">
        <v>2.5</v>
      </c>
      <c r="H26">
        <v>3.6</v>
      </c>
      <c r="J26" s="53">
        <f>AVERAGE(B26,D26,F26,H26)</f>
        <v>3.125</v>
      </c>
    </row>
    <row r="27" spans="1:10" x14ac:dyDescent="0.2">
      <c r="A27" s="14" t="s">
        <v>37</v>
      </c>
      <c r="B27">
        <v>3</v>
      </c>
      <c r="D27">
        <v>2</v>
      </c>
      <c r="F27">
        <v>2.6</v>
      </c>
      <c r="H27">
        <v>3.5555555555555554</v>
      </c>
      <c r="J27" s="53">
        <f>AVERAGE(B27,D27,F27,H27)</f>
        <v>2.7888888888888888</v>
      </c>
    </row>
    <row r="28" spans="1:10" x14ac:dyDescent="0.2">
      <c r="A28" s="14" t="s">
        <v>38</v>
      </c>
      <c r="B28">
        <v>1.4444444444444444</v>
      </c>
      <c r="D28">
        <v>1.8</v>
      </c>
      <c r="F28">
        <v>2.5</v>
      </c>
      <c r="H28">
        <v>3.3333333333333335</v>
      </c>
      <c r="J28" s="53">
        <f>AVERAGE(B28,D28,F28,H28)</f>
        <v>2.2694444444444444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C2FE8-53FF-E240-A420-CAA8C8C0C868}">
  <dimension ref="A1:K30"/>
  <sheetViews>
    <sheetView topLeftCell="D1" workbookViewId="0">
      <selection activeCell="J30" sqref="J30"/>
    </sheetView>
  </sheetViews>
  <sheetFormatPr baseColWidth="10" defaultRowHeight="16" x14ac:dyDescent="0.2"/>
  <cols>
    <col min="1" max="1" width="84.33203125" customWidth="1"/>
    <col min="2" max="2" width="24.5" customWidth="1"/>
    <col min="3" max="3" width="23.5" customWidth="1"/>
    <col min="4" max="4" width="21" customWidth="1"/>
    <col min="5" max="5" width="21.5" customWidth="1"/>
    <col min="6" max="6" width="21.83203125" customWidth="1"/>
    <col min="7" max="7" width="21" customWidth="1"/>
    <col min="8" max="8" width="20.33203125" customWidth="1"/>
    <col min="9" max="9" width="21.1640625" customWidth="1"/>
    <col min="10" max="10" width="16.83203125" customWidth="1"/>
    <col min="11" max="11" width="17" customWidth="1"/>
  </cols>
  <sheetData>
    <row r="1" spans="1:11" x14ac:dyDescent="0.2">
      <c r="A1" s="70" t="s">
        <v>0</v>
      </c>
      <c r="B1" s="4"/>
      <c r="C1" s="56" t="s">
        <v>1</v>
      </c>
      <c r="D1" s="56"/>
      <c r="E1" s="56"/>
      <c r="F1" s="56"/>
      <c r="G1" s="56"/>
      <c r="H1" s="56"/>
      <c r="I1" s="59"/>
      <c r="J1" s="54" t="s">
        <v>19</v>
      </c>
      <c r="K1" s="55"/>
    </row>
    <row r="2" spans="1:11" x14ac:dyDescent="0.2">
      <c r="A2" s="70"/>
      <c r="B2" s="71" t="s">
        <v>2</v>
      </c>
      <c r="C2" s="72"/>
      <c r="D2" s="73" t="s">
        <v>3</v>
      </c>
      <c r="E2" s="74"/>
      <c r="F2" s="75" t="s">
        <v>4</v>
      </c>
      <c r="G2" s="76"/>
      <c r="H2" s="77" t="s">
        <v>5</v>
      </c>
      <c r="I2" s="78"/>
      <c r="J2" s="56"/>
      <c r="K2" s="57"/>
    </row>
    <row r="3" spans="1:11" x14ac:dyDescent="0.2">
      <c r="A3" s="59"/>
      <c r="B3" s="8" t="s">
        <v>17</v>
      </c>
      <c r="C3" s="5" t="s">
        <v>18</v>
      </c>
      <c r="D3" s="8" t="s">
        <v>17</v>
      </c>
      <c r="E3" s="5" t="s">
        <v>18</v>
      </c>
      <c r="F3" s="8" t="s">
        <v>17</v>
      </c>
      <c r="G3" s="5" t="s">
        <v>18</v>
      </c>
      <c r="H3" s="6" t="s">
        <v>17</v>
      </c>
      <c r="I3" s="5" t="s">
        <v>18</v>
      </c>
      <c r="J3" s="15" t="s">
        <v>20</v>
      </c>
      <c r="K3" s="22" t="s">
        <v>21</v>
      </c>
    </row>
    <row r="4" spans="1:11" x14ac:dyDescent="0.2">
      <c r="A4" s="2" t="s">
        <v>6</v>
      </c>
      <c r="B4" s="9">
        <v>4.5</v>
      </c>
      <c r="C4" s="1">
        <v>5</v>
      </c>
      <c r="D4" s="11">
        <v>2.4</v>
      </c>
      <c r="E4" s="1">
        <v>3</v>
      </c>
      <c r="F4" s="11">
        <v>3.3</v>
      </c>
      <c r="G4" s="1">
        <v>3.3</v>
      </c>
      <c r="H4" s="13">
        <v>4.5</v>
      </c>
      <c r="I4" s="1">
        <v>4.5</v>
      </c>
      <c r="J4" s="1">
        <f t="shared" ref="J4:J13" si="0">AVERAGE(B4,D4,F4,H4)</f>
        <v>3.6749999999999998</v>
      </c>
      <c r="K4" s="17">
        <f t="shared" ref="K4:K13" si="1">AVERAGE(C4,E4,G4,I4)</f>
        <v>3.95</v>
      </c>
    </row>
    <row r="5" spans="1:11" x14ac:dyDescent="0.2">
      <c r="A5" s="2" t="s">
        <v>7</v>
      </c>
      <c r="B5" s="9">
        <v>4.5</v>
      </c>
      <c r="C5" s="1">
        <v>5</v>
      </c>
      <c r="D5" s="11">
        <v>3.5</v>
      </c>
      <c r="E5" s="1">
        <v>4.375</v>
      </c>
      <c r="F5" s="11">
        <v>3.3</v>
      </c>
      <c r="G5" s="1">
        <v>3.3</v>
      </c>
      <c r="H5" s="11">
        <v>4.7</v>
      </c>
      <c r="I5" s="1">
        <v>4.7</v>
      </c>
      <c r="J5" s="1">
        <f t="shared" si="0"/>
        <v>4</v>
      </c>
      <c r="K5" s="17">
        <f t="shared" si="1"/>
        <v>4.34375</v>
      </c>
    </row>
    <row r="6" spans="1:11" x14ac:dyDescent="0.2">
      <c r="A6" s="2" t="s">
        <v>8</v>
      </c>
      <c r="B6" s="9">
        <v>4</v>
      </c>
      <c r="C6" s="1">
        <v>5</v>
      </c>
      <c r="D6" s="11">
        <v>2.6</v>
      </c>
      <c r="E6" s="1">
        <v>3.7142857142857144</v>
      </c>
      <c r="F6" s="11">
        <v>3.4</v>
      </c>
      <c r="G6" s="1">
        <v>3.4</v>
      </c>
      <c r="H6" s="11">
        <v>3.9</v>
      </c>
      <c r="I6" s="1">
        <v>3.9</v>
      </c>
      <c r="J6" s="1">
        <f t="shared" si="0"/>
        <v>3.4750000000000001</v>
      </c>
      <c r="K6" s="17">
        <f t="shared" si="1"/>
        <v>4.003571428571429</v>
      </c>
    </row>
    <row r="7" spans="1:11" x14ac:dyDescent="0.2">
      <c r="A7" s="2" t="s">
        <v>9</v>
      </c>
      <c r="B7" s="9">
        <v>2.6</v>
      </c>
      <c r="C7" s="1">
        <v>4.333333333333333</v>
      </c>
      <c r="D7" s="11">
        <v>1.2</v>
      </c>
      <c r="E7" s="1">
        <v>1.7142857142857142</v>
      </c>
      <c r="F7" s="11">
        <v>3.7</v>
      </c>
      <c r="G7" s="1">
        <v>3.7</v>
      </c>
      <c r="H7" s="11">
        <v>5</v>
      </c>
      <c r="I7" s="1">
        <v>5</v>
      </c>
      <c r="J7" s="1">
        <f t="shared" si="0"/>
        <v>3.125</v>
      </c>
      <c r="K7" s="17">
        <f t="shared" si="1"/>
        <v>3.6869047619047617</v>
      </c>
    </row>
    <row r="8" spans="1:11" x14ac:dyDescent="0.2">
      <c r="A8" s="2" t="s">
        <v>10</v>
      </c>
      <c r="B8" s="9">
        <v>3.8</v>
      </c>
      <c r="C8" s="1">
        <v>4.75</v>
      </c>
      <c r="D8" s="11">
        <v>3.6</v>
      </c>
      <c r="E8" s="1">
        <v>4</v>
      </c>
      <c r="F8" s="11">
        <v>3.3</v>
      </c>
      <c r="G8" s="1">
        <v>3.3</v>
      </c>
      <c r="H8" s="11">
        <v>4.4000000000000004</v>
      </c>
      <c r="I8" s="1">
        <v>4.4000000000000004</v>
      </c>
      <c r="J8" s="1">
        <f t="shared" si="0"/>
        <v>3.7749999999999999</v>
      </c>
      <c r="K8" s="17">
        <f t="shared" si="1"/>
        <v>4.1125000000000007</v>
      </c>
    </row>
    <row r="9" spans="1:11" x14ac:dyDescent="0.2">
      <c r="A9" s="2" t="s">
        <v>11</v>
      </c>
      <c r="B9" s="9">
        <v>3.1</v>
      </c>
      <c r="C9" s="1">
        <v>3.875</v>
      </c>
      <c r="D9" s="11">
        <v>2.6</v>
      </c>
      <c r="E9" s="1">
        <v>3.7142857142857144</v>
      </c>
      <c r="F9" s="11">
        <v>3.5</v>
      </c>
      <c r="G9" s="1">
        <v>3.5</v>
      </c>
      <c r="H9" s="11">
        <v>4.2</v>
      </c>
      <c r="I9" s="1">
        <v>4.2</v>
      </c>
      <c r="J9" s="1">
        <f t="shared" si="0"/>
        <v>3.3499999999999996</v>
      </c>
      <c r="K9" s="17">
        <f t="shared" si="1"/>
        <v>3.8223214285714286</v>
      </c>
    </row>
    <row r="10" spans="1:11" x14ac:dyDescent="0.2">
      <c r="A10" s="2" t="s">
        <v>12</v>
      </c>
      <c r="B10" s="9">
        <v>3</v>
      </c>
      <c r="C10" s="1">
        <v>5</v>
      </c>
      <c r="D10" s="11">
        <v>2.6</v>
      </c>
      <c r="E10" s="1">
        <v>4.333333333333333</v>
      </c>
      <c r="F10" s="11">
        <v>3.5</v>
      </c>
      <c r="G10" s="1">
        <v>3.5</v>
      </c>
      <c r="H10" s="11">
        <v>3.9</v>
      </c>
      <c r="I10" s="1">
        <v>3.9</v>
      </c>
      <c r="J10" s="1">
        <f t="shared" si="0"/>
        <v>3.25</v>
      </c>
      <c r="K10" s="17">
        <f t="shared" si="1"/>
        <v>4.1833333333333327</v>
      </c>
    </row>
    <row r="11" spans="1:11" x14ac:dyDescent="0.2">
      <c r="A11" s="2" t="s">
        <v>13</v>
      </c>
      <c r="B11" s="9">
        <v>4.3</v>
      </c>
      <c r="C11" s="1">
        <v>4.7777777777777777</v>
      </c>
      <c r="D11" s="11">
        <v>3.7</v>
      </c>
      <c r="E11" s="1">
        <v>4.1111111111111107</v>
      </c>
      <c r="F11" s="11">
        <v>4.0999999999999996</v>
      </c>
      <c r="G11" s="1">
        <v>4.0999999999999996</v>
      </c>
      <c r="H11" s="11">
        <v>3.6</v>
      </c>
      <c r="I11" s="1">
        <v>3.6</v>
      </c>
      <c r="J11" s="1">
        <f t="shared" si="0"/>
        <v>3.9249999999999998</v>
      </c>
      <c r="K11" s="17">
        <f t="shared" si="1"/>
        <v>4.1472222222222221</v>
      </c>
    </row>
    <row r="12" spans="1:11" x14ac:dyDescent="0.2">
      <c r="A12" s="2" t="s">
        <v>14</v>
      </c>
      <c r="B12" s="9">
        <v>3.5</v>
      </c>
      <c r="C12" s="1">
        <v>4.375</v>
      </c>
      <c r="D12" s="11">
        <v>1.6</v>
      </c>
      <c r="E12" s="1">
        <v>2</v>
      </c>
      <c r="F12" s="11">
        <v>4</v>
      </c>
      <c r="G12" s="1">
        <v>4</v>
      </c>
      <c r="H12" s="11">
        <v>3.2</v>
      </c>
      <c r="I12" s="1">
        <v>4</v>
      </c>
      <c r="J12" s="1">
        <f t="shared" si="0"/>
        <v>3.0750000000000002</v>
      </c>
      <c r="K12" s="17">
        <f t="shared" si="1"/>
        <v>3.59375</v>
      </c>
    </row>
    <row r="13" spans="1:11" x14ac:dyDescent="0.2">
      <c r="A13" s="2" t="s">
        <v>15</v>
      </c>
      <c r="B13" s="9">
        <v>2.7</v>
      </c>
      <c r="C13" s="1">
        <v>4.5</v>
      </c>
      <c r="D13" s="11">
        <v>1.7</v>
      </c>
      <c r="E13" s="1">
        <v>2.4285714285714284</v>
      </c>
      <c r="F13" s="11">
        <v>3.4</v>
      </c>
      <c r="G13" s="1">
        <v>3.4</v>
      </c>
      <c r="H13" s="11">
        <v>2.9</v>
      </c>
      <c r="I13" s="1">
        <v>3.625</v>
      </c>
      <c r="J13" s="1">
        <f t="shared" si="0"/>
        <v>2.6750000000000003</v>
      </c>
      <c r="K13" s="17">
        <f t="shared" si="1"/>
        <v>3.4883928571428573</v>
      </c>
    </row>
    <row r="14" spans="1:11" x14ac:dyDescent="0.2">
      <c r="A14" s="7" t="s">
        <v>16</v>
      </c>
      <c r="B14" s="10">
        <v>1</v>
      </c>
      <c r="C14" s="3">
        <v>1</v>
      </c>
      <c r="D14" s="12">
        <v>0.5</v>
      </c>
      <c r="E14" s="3">
        <v>2.5</v>
      </c>
      <c r="F14" s="12">
        <v>2.8</v>
      </c>
      <c r="G14" s="3">
        <v>2.8</v>
      </c>
      <c r="H14" s="12">
        <v>0.9</v>
      </c>
      <c r="I14" s="3">
        <v>1.125</v>
      </c>
      <c r="J14" s="3">
        <f>5-AVERAGE(B14,D14,F14,H14)</f>
        <v>3.7</v>
      </c>
      <c r="K14" s="18">
        <f>5-AVERAGE(C14,E14,G14,I14)</f>
        <v>3.1437499999999998</v>
      </c>
    </row>
    <row r="15" spans="1:11" x14ac:dyDescent="0.2">
      <c r="I15" t="s">
        <v>22</v>
      </c>
      <c r="J15" s="1">
        <f>AVERAGE(J4:J14)</f>
        <v>3.4568181818181816</v>
      </c>
      <c r="K15" s="17">
        <f>AVERAGE(K4:K14)</f>
        <v>3.8614087301587294</v>
      </c>
    </row>
    <row r="20" spans="1:10" x14ac:dyDescent="0.2">
      <c r="A20" t="s">
        <v>28</v>
      </c>
    </row>
    <row r="21" spans="1:10" x14ac:dyDescent="0.2">
      <c r="A21" s="14" t="s">
        <v>29</v>
      </c>
      <c r="B21">
        <v>5</v>
      </c>
      <c r="D21">
        <v>3.25</v>
      </c>
      <c r="F21">
        <v>3.2</v>
      </c>
      <c r="H21">
        <v>4.3</v>
      </c>
      <c r="J21" s="53">
        <f t="shared" ref="J21:J26" si="2">AVERAGE(B21,D21,F21,H21)</f>
        <v>3.9375</v>
      </c>
    </row>
    <row r="22" spans="1:10" x14ac:dyDescent="0.2">
      <c r="A22" s="14" t="s">
        <v>30</v>
      </c>
      <c r="B22">
        <v>4.7</v>
      </c>
      <c r="D22">
        <v>4.3</v>
      </c>
      <c r="F22">
        <v>4.0999999999999996</v>
      </c>
      <c r="H22">
        <v>4.3</v>
      </c>
      <c r="J22" s="53">
        <f t="shared" si="2"/>
        <v>4.3499999999999996</v>
      </c>
    </row>
    <row r="23" spans="1:10" x14ac:dyDescent="0.2">
      <c r="A23" s="14" t="s">
        <v>31</v>
      </c>
      <c r="B23">
        <v>4.5999999999999996</v>
      </c>
      <c r="D23">
        <v>3.8</v>
      </c>
      <c r="F23">
        <v>3.6</v>
      </c>
      <c r="H23">
        <v>4.2</v>
      </c>
      <c r="J23" s="53">
        <f t="shared" si="2"/>
        <v>4.05</v>
      </c>
    </row>
    <row r="24" spans="1:10" x14ac:dyDescent="0.2">
      <c r="A24" s="14" t="s">
        <v>32</v>
      </c>
      <c r="B24">
        <v>4.9000000000000004</v>
      </c>
      <c r="D24">
        <v>4.333333333333333</v>
      </c>
      <c r="F24">
        <v>3.4</v>
      </c>
      <c r="H24">
        <v>3.9</v>
      </c>
      <c r="J24" s="53">
        <f t="shared" si="2"/>
        <v>4.1333333333333337</v>
      </c>
    </row>
    <row r="25" spans="1:10" x14ac:dyDescent="0.2">
      <c r="A25" s="14" t="s">
        <v>33</v>
      </c>
      <c r="B25">
        <v>4.333333333333333</v>
      </c>
      <c r="D25">
        <v>3.3333333333333335</v>
      </c>
      <c r="F25">
        <v>3.1</v>
      </c>
      <c r="H25">
        <v>4.2</v>
      </c>
      <c r="J25" s="53">
        <f t="shared" si="2"/>
        <v>3.7416666666666663</v>
      </c>
    </row>
    <row r="26" spans="1:10" x14ac:dyDescent="0.2">
      <c r="A26" s="14" t="s">
        <v>34</v>
      </c>
      <c r="B26">
        <v>4.8</v>
      </c>
      <c r="D26">
        <v>3.3</v>
      </c>
      <c r="F26">
        <v>3.4</v>
      </c>
      <c r="H26">
        <v>4.2</v>
      </c>
      <c r="J26" s="53">
        <f t="shared" si="2"/>
        <v>3.9249999999999998</v>
      </c>
    </row>
    <row r="27" spans="1:10" x14ac:dyDescent="0.2">
      <c r="A27" s="14" t="s">
        <v>35</v>
      </c>
      <c r="B27" t="e">
        <v>#DIV/0!</v>
      </c>
      <c r="D27">
        <v>2</v>
      </c>
      <c r="F27">
        <v>4.2</v>
      </c>
      <c r="H27">
        <v>4.5999999999999996</v>
      </c>
      <c r="J27" s="53">
        <f>AVERAGE(D27,F27,H27)</f>
        <v>3.6</v>
      </c>
    </row>
    <row r="28" spans="1:10" x14ac:dyDescent="0.2">
      <c r="A28" s="14" t="s">
        <v>36</v>
      </c>
      <c r="B28">
        <v>4.5999999999999996</v>
      </c>
      <c r="D28">
        <v>2.5555555555555554</v>
      </c>
      <c r="F28">
        <v>3.9</v>
      </c>
      <c r="H28">
        <v>3.8</v>
      </c>
      <c r="J28" s="53">
        <f>AVERAGE(B28,D28,F28,H28)</f>
        <v>3.7138888888888886</v>
      </c>
    </row>
    <row r="29" spans="1:10" x14ac:dyDescent="0.2">
      <c r="A29" s="14" t="s">
        <v>37</v>
      </c>
      <c r="B29">
        <v>4.8</v>
      </c>
      <c r="D29">
        <v>3.1666666666666665</v>
      </c>
      <c r="F29">
        <v>3.2</v>
      </c>
      <c r="H29">
        <v>4.25</v>
      </c>
      <c r="J29" s="53">
        <f>AVERAGE(B29,D29,F29,H29)</f>
        <v>3.854166666666667</v>
      </c>
    </row>
    <row r="30" spans="1:10" x14ac:dyDescent="0.2">
      <c r="A30" s="14" t="s">
        <v>38</v>
      </c>
      <c r="B30">
        <v>4</v>
      </c>
      <c r="D30">
        <v>2.2000000000000002</v>
      </c>
      <c r="F30">
        <v>3.3</v>
      </c>
      <c r="H30">
        <v>4.25</v>
      </c>
      <c r="J30" s="53">
        <f>AVERAGE(B30,D30,F30,H30)</f>
        <v>3.4375</v>
      </c>
    </row>
  </sheetData>
  <mergeCells count="7">
    <mergeCell ref="J1:K2"/>
    <mergeCell ref="A1:A3"/>
    <mergeCell ref="C1:I1"/>
    <mergeCell ref="B2:C2"/>
    <mergeCell ref="D2:E2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ESPN</vt:lpstr>
      <vt:lpstr>CRICBUZZ</vt:lpstr>
      <vt:lpstr>ESPNCRICINFO</vt:lpstr>
      <vt:lpstr>SI</vt:lpstr>
      <vt:lpstr>NFL</vt:lpstr>
      <vt:lpstr>GOAL</vt:lpstr>
      <vt:lpstr>SPORTSKEEDA</vt:lpstr>
      <vt:lpstr>YAHOOSPORTS</vt:lpstr>
      <vt:lpstr>LIVESCORES</vt:lpstr>
      <vt:lpstr>CBS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Ganeshkumar Pandiarajan</dc:creator>
  <cp:lastModifiedBy>Ganeshkumar Pandiarajan</cp:lastModifiedBy>
  <dcterms:created xsi:type="dcterms:W3CDTF">2024-03-21T10:47:38Z</dcterms:created>
  <dcterms:modified xsi:type="dcterms:W3CDTF">2024-04-24T21:23:26Z</dcterms:modified>
</cp:coreProperties>
</file>